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6CE6D0D8-0767-4A29-B43D-34013AE27927}" xr6:coauthVersionLast="47" xr6:coauthVersionMax="47" xr10:uidLastSave="{00000000-0000-0000-0000-000000000000}"/>
  <workbookProtection workbookAlgorithmName="SHA-512" workbookHashValue="hDee9dX178Q/XBQ/6fijfcdIs8THfMsEk5GkCpxZjDdzfzAy/Tg9vQroT+i5f7uiFPnrQXZProHZewHXrHZtiw==" workbookSaltValue="w7WGLF9ETStI8j2iUJS+2A=="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データ_フィールド施設!$A$3:$AK$1207</definedName>
    <definedName name="_xlnm._FilterDatabase" localSheetId="3" hidden="1">データ_研究棟施設!$A$3:$AK$139</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9" i="15" l="1"/>
  <c r="AC99" i="15" s="1"/>
  <c r="K99" i="15"/>
  <c r="P99" i="15" s="1"/>
  <c r="I99" i="15"/>
  <c r="H99" i="15"/>
  <c r="L96" i="15"/>
  <c r="K96" i="15"/>
  <c r="I96" i="15"/>
  <c r="H96" i="15"/>
  <c r="J96" i="15" s="1"/>
  <c r="AE95" i="15"/>
  <c r="L95" i="15"/>
  <c r="V95" i="15" s="1"/>
  <c r="K95" i="15"/>
  <c r="I95" i="15"/>
  <c r="H95" i="15"/>
  <c r="L92" i="15"/>
  <c r="K92" i="15"/>
  <c r="I92" i="15"/>
  <c r="H92" i="15"/>
  <c r="L40" i="15"/>
  <c r="K40" i="15"/>
  <c r="I40" i="15"/>
  <c r="H40" i="15"/>
  <c r="J40" i="15" s="1"/>
  <c r="L32" i="15"/>
  <c r="K32" i="15"/>
  <c r="I32" i="15"/>
  <c r="H32" i="15"/>
  <c r="L22" i="15"/>
  <c r="K22" i="15"/>
  <c r="I22" i="15"/>
  <c r="H22" i="15"/>
  <c r="L14" i="15"/>
  <c r="K14" i="15"/>
  <c r="I14" i="15"/>
  <c r="H14" i="15"/>
  <c r="L7" i="15"/>
  <c r="R7" i="15" s="1"/>
  <c r="K7" i="15"/>
  <c r="I7" i="15"/>
  <c r="H7" i="15"/>
  <c r="J7" i="15" s="1"/>
  <c r="L39" i="15"/>
  <c r="K39" i="15"/>
  <c r="I39" i="15"/>
  <c r="H39" i="15"/>
  <c r="L31" i="15"/>
  <c r="K31" i="15"/>
  <c r="I31" i="15"/>
  <c r="H31" i="15"/>
  <c r="L21" i="15"/>
  <c r="K21" i="15"/>
  <c r="I21" i="15"/>
  <c r="H21" i="15"/>
  <c r="L13" i="15"/>
  <c r="K13" i="15"/>
  <c r="I13" i="15"/>
  <c r="H13" i="15"/>
  <c r="J13" i="15" s="1"/>
  <c r="L38" i="15"/>
  <c r="K38" i="15"/>
  <c r="I38" i="15"/>
  <c r="H38" i="15"/>
  <c r="L30" i="15"/>
  <c r="X30" i="15" s="1"/>
  <c r="K30" i="15"/>
  <c r="I30" i="15"/>
  <c r="H30" i="15"/>
  <c r="J30" i="15" s="1"/>
  <c r="L20" i="15"/>
  <c r="K20" i="15"/>
  <c r="I20" i="15"/>
  <c r="H20" i="15"/>
  <c r="J20" i="15" s="1"/>
  <c r="L12" i="15"/>
  <c r="K12" i="15"/>
  <c r="I12" i="15"/>
  <c r="H12" i="15"/>
  <c r="L6" i="15"/>
  <c r="K6" i="15"/>
  <c r="I6" i="15"/>
  <c r="H6" i="15"/>
  <c r="L89" i="15"/>
  <c r="K89" i="15"/>
  <c r="I89" i="15"/>
  <c r="H89" i="15"/>
  <c r="L88" i="15"/>
  <c r="K88" i="15"/>
  <c r="I88" i="15"/>
  <c r="H88" i="15"/>
  <c r="L87" i="15"/>
  <c r="K87" i="15"/>
  <c r="I87" i="15"/>
  <c r="H87" i="15"/>
  <c r="L86" i="15"/>
  <c r="K86" i="15"/>
  <c r="I86" i="15"/>
  <c r="H86" i="15"/>
  <c r="L85" i="15"/>
  <c r="K85" i="15"/>
  <c r="I85" i="15"/>
  <c r="H85" i="15"/>
  <c r="L83" i="15"/>
  <c r="AD83" i="15" s="1"/>
  <c r="K83" i="15"/>
  <c r="I83" i="15"/>
  <c r="H83" i="15"/>
  <c r="L81" i="15"/>
  <c r="K81" i="15"/>
  <c r="I81" i="15"/>
  <c r="H81" i="15"/>
  <c r="L79" i="15"/>
  <c r="K79" i="15"/>
  <c r="I79" i="15"/>
  <c r="H79" i="15"/>
  <c r="L78" i="15"/>
  <c r="AD78" i="15" s="1"/>
  <c r="K78" i="15"/>
  <c r="I78" i="15"/>
  <c r="H78" i="15"/>
  <c r="J78" i="15" s="1"/>
  <c r="L77" i="15"/>
  <c r="AH77" i="15" s="1"/>
  <c r="K77" i="15"/>
  <c r="I77" i="15"/>
  <c r="H77" i="15"/>
  <c r="J77" i="15" s="1"/>
  <c r="L76" i="15"/>
  <c r="K76" i="15"/>
  <c r="I76" i="15"/>
  <c r="H76" i="15"/>
  <c r="L75" i="15"/>
  <c r="K75" i="15"/>
  <c r="I75" i="15"/>
  <c r="H75" i="15"/>
  <c r="L74" i="15"/>
  <c r="K74" i="15"/>
  <c r="I74" i="15"/>
  <c r="H74" i="15"/>
  <c r="J74" i="15" s="1"/>
  <c r="L72" i="15"/>
  <c r="K72" i="15"/>
  <c r="I72" i="15"/>
  <c r="H72" i="15"/>
  <c r="L70" i="15"/>
  <c r="K70" i="15"/>
  <c r="I70" i="15"/>
  <c r="H70" i="15"/>
  <c r="L59" i="15"/>
  <c r="K59" i="15"/>
  <c r="I59" i="15"/>
  <c r="H59" i="15"/>
  <c r="J59" i="15" s="1"/>
  <c r="L58" i="15"/>
  <c r="AD58" i="15" s="1"/>
  <c r="K58" i="15"/>
  <c r="I58" i="15"/>
  <c r="H58" i="15"/>
  <c r="L56" i="15"/>
  <c r="K56" i="15"/>
  <c r="I56" i="15"/>
  <c r="H56" i="15"/>
  <c r="L5" i="15"/>
  <c r="K5" i="15"/>
  <c r="I5" i="15"/>
  <c r="H5" i="15"/>
  <c r="Z37" i="15"/>
  <c r="L37" i="15"/>
  <c r="K37" i="15"/>
  <c r="I37" i="15"/>
  <c r="H37" i="15"/>
  <c r="L29" i="15"/>
  <c r="K29" i="15"/>
  <c r="I29" i="15"/>
  <c r="H29" i="15"/>
  <c r="L19" i="15"/>
  <c r="K19" i="15"/>
  <c r="I19" i="15"/>
  <c r="H19" i="15"/>
  <c r="L11" i="15"/>
  <c r="K11" i="15"/>
  <c r="I11" i="15"/>
  <c r="J11" i="15" s="1"/>
  <c r="H11" i="15"/>
  <c r="L36" i="15"/>
  <c r="K36" i="15"/>
  <c r="I36" i="15"/>
  <c r="H36" i="15"/>
  <c r="L28" i="15"/>
  <c r="K28" i="15"/>
  <c r="I28" i="15"/>
  <c r="H28" i="15"/>
  <c r="L18" i="15"/>
  <c r="K18" i="15"/>
  <c r="I18" i="15"/>
  <c r="H18" i="15"/>
  <c r="L10" i="15"/>
  <c r="K10" i="15"/>
  <c r="I10" i="15"/>
  <c r="H10" i="15"/>
  <c r="L94" i="15"/>
  <c r="K94" i="15"/>
  <c r="I94" i="15"/>
  <c r="H94" i="15"/>
  <c r="L93" i="15"/>
  <c r="K93" i="15"/>
  <c r="AG93" i="15" s="1"/>
  <c r="I93" i="15"/>
  <c r="H93" i="15"/>
  <c r="L9" i="15"/>
  <c r="K9" i="15"/>
  <c r="I9" i="15"/>
  <c r="H9" i="15"/>
  <c r="L8" i="15"/>
  <c r="K8" i="15"/>
  <c r="Z8" i="15" s="1"/>
  <c r="I8" i="15"/>
  <c r="H8" i="15"/>
  <c r="L53" i="15"/>
  <c r="K53" i="15"/>
  <c r="I53" i="15"/>
  <c r="H53" i="15"/>
  <c r="L52" i="15"/>
  <c r="K52" i="15"/>
  <c r="Z52" i="15" s="1"/>
  <c r="I52" i="15"/>
  <c r="H52" i="15"/>
  <c r="L51" i="15"/>
  <c r="K51" i="15"/>
  <c r="I51" i="15"/>
  <c r="H51" i="15"/>
  <c r="L50" i="15"/>
  <c r="K50" i="15"/>
  <c r="I50" i="15"/>
  <c r="H50" i="15"/>
  <c r="L121" i="15"/>
  <c r="K121" i="15"/>
  <c r="I121" i="15"/>
  <c r="H121" i="15"/>
  <c r="L120" i="15"/>
  <c r="K120" i="15"/>
  <c r="I120" i="15"/>
  <c r="H120" i="15"/>
  <c r="L119" i="15"/>
  <c r="K119" i="15"/>
  <c r="I119" i="15"/>
  <c r="H119" i="15"/>
  <c r="L118" i="15"/>
  <c r="K118" i="15"/>
  <c r="Y118" i="15" s="1"/>
  <c r="I118" i="15"/>
  <c r="H118" i="15"/>
  <c r="L113" i="15"/>
  <c r="K113" i="15"/>
  <c r="I113" i="15"/>
  <c r="H113" i="15"/>
  <c r="L112" i="15"/>
  <c r="K112" i="15"/>
  <c r="AE112" i="15" s="1"/>
  <c r="I112" i="15"/>
  <c r="H112" i="15"/>
  <c r="L111" i="15"/>
  <c r="K111" i="15"/>
  <c r="I111" i="15"/>
  <c r="H111" i="15"/>
  <c r="L110" i="15"/>
  <c r="K110" i="15"/>
  <c r="I110" i="15"/>
  <c r="H110" i="15"/>
  <c r="L109" i="15"/>
  <c r="K109" i="15"/>
  <c r="I109" i="15"/>
  <c r="H109" i="15"/>
  <c r="L108" i="15"/>
  <c r="K108" i="15"/>
  <c r="I108" i="15"/>
  <c r="H108" i="15"/>
  <c r="L107" i="15"/>
  <c r="K107" i="15"/>
  <c r="I107" i="15"/>
  <c r="H107" i="15"/>
  <c r="J107" i="15" s="1"/>
  <c r="L106" i="15"/>
  <c r="K106" i="15"/>
  <c r="I106" i="15"/>
  <c r="H106" i="15"/>
  <c r="L105" i="15"/>
  <c r="K105" i="15"/>
  <c r="I105" i="15"/>
  <c r="H105" i="15"/>
  <c r="L104" i="15"/>
  <c r="K104" i="15"/>
  <c r="W104" i="15" s="1"/>
  <c r="I104" i="15"/>
  <c r="H104" i="15"/>
  <c r="L103" i="15"/>
  <c r="AE103" i="15" s="1"/>
  <c r="K103" i="15"/>
  <c r="I103" i="15"/>
  <c r="H103" i="15"/>
  <c r="L102" i="15"/>
  <c r="K102" i="15"/>
  <c r="I102" i="15"/>
  <c r="H102" i="15"/>
  <c r="L135" i="15"/>
  <c r="AD135" i="15" s="1"/>
  <c r="K135" i="15"/>
  <c r="I135" i="15"/>
  <c r="H135" i="15"/>
  <c r="L134" i="15"/>
  <c r="K134" i="15"/>
  <c r="I134" i="15"/>
  <c r="H134" i="15"/>
  <c r="U133" i="15"/>
  <c r="L133" i="15"/>
  <c r="K133" i="15"/>
  <c r="I133" i="15"/>
  <c r="H133" i="15"/>
  <c r="L128" i="15"/>
  <c r="K128" i="15"/>
  <c r="I128" i="15"/>
  <c r="H128" i="15"/>
  <c r="L127" i="15"/>
  <c r="K127" i="15"/>
  <c r="I127" i="15"/>
  <c r="H127" i="15"/>
  <c r="J127" i="15" s="1"/>
  <c r="L126" i="15"/>
  <c r="K126" i="15"/>
  <c r="I126" i="15"/>
  <c r="H126" i="15"/>
  <c r="J126" i="15" s="1"/>
  <c r="L117" i="15"/>
  <c r="K117" i="15"/>
  <c r="I117" i="15"/>
  <c r="H117" i="15"/>
  <c r="J117" i="15" s="1"/>
  <c r="L116" i="15"/>
  <c r="K116" i="15"/>
  <c r="I116" i="15"/>
  <c r="H116" i="15"/>
  <c r="L115" i="15"/>
  <c r="K115" i="15"/>
  <c r="I115" i="15"/>
  <c r="H115" i="15"/>
  <c r="L132" i="15"/>
  <c r="K132" i="15"/>
  <c r="I132" i="15"/>
  <c r="H132" i="15"/>
  <c r="L125" i="15"/>
  <c r="K125" i="15"/>
  <c r="I125" i="15"/>
  <c r="H125" i="15"/>
  <c r="L114" i="15"/>
  <c r="AJ114" i="15" s="1"/>
  <c r="K114" i="15"/>
  <c r="I114" i="15"/>
  <c r="H114" i="15"/>
  <c r="L124" i="15"/>
  <c r="K124" i="15"/>
  <c r="I124" i="15"/>
  <c r="H124" i="15"/>
  <c r="L35" i="15"/>
  <c r="K35" i="15"/>
  <c r="I35" i="15"/>
  <c r="H35" i="15"/>
  <c r="L34" i="15"/>
  <c r="K34" i="15"/>
  <c r="I34" i="15"/>
  <c r="H34" i="15"/>
  <c r="J34" i="15" s="1"/>
  <c r="L33" i="15"/>
  <c r="K33" i="15"/>
  <c r="I33" i="15"/>
  <c r="H33" i="15"/>
  <c r="L27" i="15"/>
  <c r="K27" i="15"/>
  <c r="I27" i="15"/>
  <c r="H27" i="15"/>
  <c r="L26" i="15"/>
  <c r="K26" i="15"/>
  <c r="I26" i="15"/>
  <c r="H26" i="15"/>
  <c r="L25" i="15"/>
  <c r="K25" i="15"/>
  <c r="I25" i="15"/>
  <c r="H25" i="15"/>
  <c r="L17" i="15"/>
  <c r="K17" i="15"/>
  <c r="I17" i="15"/>
  <c r="H17" i="15"/>
  <c r="L16" i="15"/>
  <c r="K16" i="15"/>
  <c r="I16" i="15"/>
  <c r="H16" i="15"/>
  <c r="L15" i="15"/>
  <c r="K15" i="15"/>
  <c r="I15" i="15"/>
  <c r="H15" i="15"/>
  <c r="L98" i="15"/>
  <c r="K98" i="15"/>
  <c r="I98" i="15"/>
  <c r="H98" i="15"/>
  <c r="L97" i="15"/>
  <c r="K97" i="15"/>
  <c r="I97" i="15"/>
  <c r="H97" i="15"/>
  <c r="L69" i="15"/>
  <c r="K69" i="15"/>
  <c r="AH69" i="15" s="1"/>
  <c r="I69" i="15"/>
  <c r="H69" i="15"/>
  <c r="L68" i="15"/>
  <c r="K68" i="15"/>
  <c r="I68" i="15"/>
  <c r="H68" i="15"/>
  <c r="L67" i="15"/>
  <c r="K67" i="15"/>
  <c r="I67" i="15"/>
  <c r="H67" i="15"/>
  <c r="L66" i="15"/>
  <c r="K66" i="15"/>
  <c r="I66" i="15"/>
  <c r="H66" i="15"/>
  <c r="L65" i="15"/>
  <c r="K65" i="15"/>
  <c r="P65" i="15" s="1"/>
  <c r="I65" i="15"/>
  <c r="H65" i="15"/>
  <c r="AL139" i="15"/>
  <c r="L64" i="15"/>
  <c r="K64" i="15"/>
  <c r="I64" i="15"/>
  <c r="H64" i="15"/>
  <c r="AL138" i="15"/>
  <c r="L63" i="15"/>
  <c r="K63" i="15"/>
  <c r="S63" i="15" s="1"/>
  <c r="I63" i="15"/>
  <c r="H63" i="15"/>
  <c r="AL137" i="15"/>
  <c r="L62" i="15"/>
  <c r="K62" i="15"/>
  <c r="I62" i="15"/>
  <c r="H62" i="15"/>
  <c r="J62" i="15" s="1"/>
  <c r="AL136" i="15"/>
  <c r="L61" i="15"/>
  <c r="AE61" i="15" s="1"/>
  <c r="K61" i="15"/>
  <c r="I61" i="15"/>
  <c r="H61" i="15"/>
  <c r="J61" i="15" s="1"/>
  <c r="AL135" i="15"/>
  <c r="L60" i="15"/>
  <c r="K60" i="15"/>
  <c r="Z60" i="15" s="1"/>
  <c r="I60" i="15"/>
  <c r="H60" i="15"/>
  <c r="AL134" i="15"/>
  <c r="L24" i="15"/>
  <c r="K24" i="15"/>
  <c r="I24" i="15"/>
  <c r="H24" i="15"/>
  <c r="AL133" i="15"/>
  <c r="L23" i="15"/>
  <c r="K23" i="15"/>
  <c r="I23" i="15"/>
  <c r="H23" i="15"/>
  <c r="AL132" i="15"/>
  <c r="AL131" i="15"/>
  <c r="AL130" i="15"/>
  <c r="AL129" i="15"/>
  <c r="AL128" i="15"/>
  <c r="AL127" i="15"/>
  <c r="AL126" i="15"/>
  <c r="AL125" i="15"/>
  <c r="AL124" i="15"/>
  <c r="AL123" i="15"/>
  <c r="AL122" i="15"/>
  <c r="AL121" i="15"/>
  <c r="AL120" i="15"/>
  <c r="AL119" i="15"/>
  <c r="AL118" i="15"/>
  <c r="AL117" i="15"/>
  <c r="AL116" i="15"/>
  <c r="AL115" i="15"/>
  <c r="AL114" i="15"/>
  <c r="AL113" i="15"/>
  <c r="L129" i="15"/>
  <c r="K129" i="15"/>
  <c r="I129" i="15"/>
  <c r="H129" i="15"/>
  <c r="AL112" i="15"/>
  <c r="L84" i="15"/>
  <c r="K84" i="15"/>
  <c r="U84" i="15" s="1"/>
  <c r="I84" i="15"/>
  <c r="H84" i="15"/>
  <c r="AL111" i="15"/>
  <c r="L57" i="15"/>
  <c r="K57" i="15"/>
  <c r="I57" i="15"/>
  <c r="H57" i="15"/>
  <c r="AL110" i="15"/>
  <c r="L43" i="15"/>
  <c r="K43" i="15"/>
  <c r="I43" i="15"/>
  <c r="H43" i="15"/>
  <c r="AL109" i="15"/>
  <c r="AL108" i="15"/>
  <c r="AL107" i="15"/>
  <c r="AL106" i="15"/>
  <c r="AL105" i="15"/>
  <c r="AL104" i="15"/>
  <c r="AL103"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139" i="15"/>
  <c r="K139" i="15"/>
  <c r="I139" i="15"/>
  <c r="H139" i="15"/>
  <c r="AL31" i="15"/>
  <c r="L138" i="15"/>
  <c r="K138" i="15"/>
  <c r="I138" i="15"/>
  <c r="H138" i="15"/>
  <c r="AL30" i="15"/>
  <c r="L137" i="15"/>
  <c r="K137" i="15"/>
  <c r="I137" i="15"/>
  <c r="H137" i="15"/>
  <c r="AL29" i="15"/>
  <c r="L136" i="15"/>
  <c r="K136" i="15"/>
  <c r="I136" i="15"/>
  <c r="H136" i="15"/>
  <c r="AL28" i="15"/>
  <c r="L131" i="15"/>
  <c r="K131" i="15"/>
  <c r="I131" i="15"/>
  <c r="H131" i="15"/>
  <c r="AL27" i="15"/>
  <c r="L130" i="15"/>
  <c r="K130" i="15"/>
  <c r="I130" i="15"/>
  <c r="H130" i="15"/>
  <c r="AL26" i="15"/>
  <c r="L123" i="15"/>
  <c r="K123" i="15"/>
  <c r="I123" i="15"/>
  <c r="H123" i="15"/>
  <c r="AL25" i="15"/>
  <c r="L122" i="15"/>
  <c r="K122" i="15"/>
  <c r="I122" i="15"/>
  <c r="H122" i="15"/>
  <c r="AL24" i="15"/>
  <c r="L101" i="15"/>
  <c r="K101" i="15"/>
  <c r="I101" i="15"/>
  <c r="H101" i="15"/>
  <c r="AL23" i="15"/>
  <c r="L100" i="15"/>
  <c r="K100" i="15"/>
  <c r="I100" i="15"/>
  <c r="H100" i="15"/>
  <c r="AL22" i="15"/>
  <c r="L91" i="15"/>
  <c r="K91" i="15"/>
  <c r="I91" i="15"/>
  <c r="H91" i="15"/>
  <c r="AL21" i="15"/>
  <c r="L90" i="15"/>
  <c r="K90" i="15"/>
  <c r="I90" i="15"/>
  <c r="H90" i="15"/>
  <c r="AL20" i="15"/>
  <c r="L82" i="15"/>
  <c r="K82" i="15"/>
  <c r="I82" i="15"/>
  <c r="H82" i="15"/>
  <c r="AL19" i="15"/>
  <c r="L80" i="15"/>
  <c r="K80" i="15"/>
  <c r="I80" i="15"/>
  <c r="H80" i="15"/>
  <c r="AL18" i="15"/>
  <c r="L73" i="15"/>
  <c r="K73" i="15"/>
  <c r="Q73" i="15" s="1"/>
  <c r="I73" i="15"/>
  <c r="H73" i="15"/>
  <c r="AL17" i="15"/>
  <c r="W71" i="15"/>
  <c r="L71" i="15"/>
  <c r="K71" i="15"/>
  <c r="Q71" i="15" s="1"/>
  <c r="I71" i="15"/>
  <c r="H71" i="15"/>
  <c r="AL16" i="15"/>
  <c r="L55" i="15"/>
  <c r="K55" i="15"/>
  <c r="I55" i="15"/>
  <c r="H55" i="15"/>
  <c r="AL15" i="15"/>
  <c r="L54" i="15"/>
  <c r="K54" i="15"/>
  <c r="I54" i="15"/>
  <c r="H54" i="15"/>
  <c r="AL14" i="15"/>
  <c r="L49" i="15"/>
  <c r="K49" i="15"/>
  <c r="I49" i="15"/>
  <c r="H49" i="15"/>
  <c r="AL13" i="15"/>
  <c r="L48" i="15"/>
  <c r="K48" i="15"/>
  <c r="I48" i="15"/>
  <c r="H48" i="15"/>
  <c r="AL12" i="15"/>
  <c r="L47" i="15"/>
  <c r="K47" i="15"/>
  <c r="I47" i="15"/>
  <c r="H47" i="15"/>
  <c r="AL11" i="15"/>
  <c r="L46" i="15"/>
  <c r="K46" i="15"/>
  <c r="I46" i="15"/>
  <c r="H46" i="15"/>
  <c r="AL10" i="15"/>
  <c r="L45" i="15"/>
  <c r="K45" i="15"/>
  <c r="I45" i="15"/>
  <c r="H45" i="15"/>
  <c r="AL9" i="15"/>
  <c r="L44" i="15"/>
  <c r="K44" i="15"/>
  <c r="AC44" i="15" s="1"/>
  <c r="I44" i="15"/>
  <c r="H44" i="15"/>
  <c r="AL8" i="15"/>
  <c r="L42" i="15"/>
  <c r="K42" i="15"/>
  <c r="I42" i="15"/>
  <c r="H42" i="15"/>
  <c r="AL7" i="15"/>
  <c r="L41" i="15"/>
  <c r="O41" i="15" s="1"/>
  <c r="K41" i="15"/>
  <c r="I41" i="15"/>
  <c r="H41" i="15"/>
  <c r="AL6" i="15"/>
  <c r="AL5" i="15"/>
  <c r="L924" i="7"/>
  <c r="K924" i="7"/>
  <c r="Z924" i="7" s="1"/>
  <c r="I924" i="7"/>
  <c r="H924" i="7"/>
  <c r="J924" i="7" s="1"/>
  <c r="L918" i="7"/>
  <c r="K918" i="7"/>
  <c r="I918" i="7"/>
  <c r="H918" i="7"/>
  <c r="J918" i="7" s="1"/>
  <c r="L912" i="7"/>
  <c r="K912" i="7"/>
  <c r="I912" i="7"/>
  <c r="H912" i="7"/>
  <c r="J912" i="7" s="1"/>
  <c r="L906" i="7"/>
  <c r="K906" i="7"/>
  <c r="I906" i="7"/>
  <c r="H906" i="7"/>
  <c r="L923" i="7"/>
  <c r="K923" i="7"/>
  <c r="I923" i="7"/>
  <c r="H923" i="7"/>
  <c r="J923" i="7" s="1"/>
  <c r="L917" i="7"/>
  <c r="K917" i="7"/>
  <c r="AA917" i="7" s="1"/>
  <c r="I917" i="7"/>
  <c r="H917" i="7"/>
  <c r="J917" i="7" s="1"/>
  <c r="L911" i="7"/>
  <c r="K911" i="7"/>
  <c r="I911" i="7"/>
  <c r="H911" i="7"/>
  <c r="J911" i="7" s="1"/>
  <c r="L905" i="7"/>
  <c r="Y905" i="7" s="1"/>
  <c r="K905" i="7"/>
  <c r="I905" i="7"/>
  <c r="H905" i="7"/>
  <c r="L922" i="7"/>
  <c r="K922" i="7"/>
  <c r="I922" i="7"/>
  <c r="H922" i="7"/>
  <c r="L916" i="7"/>
  <c r="K916" i="7"/>
  <c r="I916" i="7"/>
  <c r="H916" i="7"/>
  <c r="L910" i="7"/>
  <c r="K910" i="7"/>
  <c r="I910" i="7"/>
  <c r="H910" i="7"/>
  <c r="L904" i="7"/>
  <c r="K904" i="7"/>
  <c r="I904" i="7"/>
  <c r="H904" i="7"/>
  <c r="J904" i="7" s="1"/>
  <c r="L62" i="7"/>
  <c r="K62" i="7"/>
  <c r="I62" i="7"/>
  <c r="H62" i="7"/>
  <c r="L50" i="7"/>
  <c r="K50" i="7"/>
  <c r="I50" i="7"/>
  <c r="H50" i="7"/>
  <c r="J50" i="7" s="1"/>
  <c r="L33" i="7"/>
  <c r="K33" i="7"/>
  <c r="I33" i="7"/>
  <c r="H33" i="7"/>
  <c r="L21" i="7"/>
  <c r="K21" i="7"/>
  <c r="I21" i="7"/>
  <c r="H21" i="7"/>
  <c r="L61" i="7"/>
  <c r="K61" i="7"/>
  <c r="I61" i="7"/>
  <c r="H61" i="7"/>
  <c r="L49" i="7"/>
  <c r="K49" i="7"/>
  <c r="I49" i="7"/>
  <c r="H49" i="7"/>
  <c r="L32" i="7"/>
  <c r="K32" i="7"/>
  <c r="I32" i="7"/>
  <c r="H32" i="7"/>
  <c r="L20" i="7"/>
  <c r="AG20" i="7" s="1"/>
  <c r="K20" i="7"/>
  <c r="I20" i="7"/>
  <c r="H20" i="7"/>
  <c r="U60" i="7"/>
  <c r="L60" i="7"/>
  <c r="K60" i="7"/>
  <c r="T60" i="7" s="1"/>
  <c r="I60" i="7"/>
  <c r="H60" i="7"/>
  <c r="L48" i="7"/>
  <c r="K48" i="7"/>
  <c r="I48" i="7"/>
  <c r="H48" i="7"/>
  <c r="L31" i="7"/>
  <c r="K31" i="7"/>
  <c r="I31" i="7"/>
  <c r="H31" i="7"/>
  <c r="L19" i="7"/>
  <c r="K19" i="7"/>
  <c r="I19" i="7"/>
  <c r="H19" i="7"/>
  <c r="L250" i="7"/>
  <c r="K250" i="7"/>
  <c r="I250" i="7"/>
  <c r="H250" i="7"/>
  <c r="L234" i="7"/>
  <c r="K234" i="7"/>
  <c r="I234" i="7"/>
  <c r="H234" i="7"/>
  <c r="L207" i="7"/>
  <c r="K207" i="7"/>
  <c r="AE207" i="7" s="1"/>
  <c r="I207" i="7"/>
  <c r="H207" i="7"/>
  <c r="L188" i="7"/>
  <c r="K188" i="7"/>
  <c r="I188" i="7"/>
  <c r="H188" i="7"/>
  <c r="L249" i="7"/>
  <c r="N249" i="7" s="1"/>
  <c r="K249" i="7"/>
  <c r="I249" i="7"/>
  <c r="H249" i="7"/>
  <c r="L248" i="7"/>
  <c r="K248" i="7"/>
  <c r="I248" i="7"/>
  <c r="H248" i="7"/>
  <c r="L247" i="7"/>
  <c r="K247" i="7"/>
  <c r="I247" i="7"/>
  <c r="H247" i="7"/>
  <c r="L246" i="7"/>
  <c r="K246" i="7"/>
  <c r="R246" i="7" s="1"/>
  <c r="I246" i="7"/>
  <c r="H246" i="7"/>
  <c r="L233" i="7"/>
  <c r="K233" i="7"/>
  <c r="I233" i="7"/>
  <c r="H233" i="7"/>
  <c r="L232" i="7"/>
  <c r="K232" i="7"/>
  <c r="I232" i="7"/>
  <c r="H232" i="7"/>
  <c r="L231" i="7"/>
  <c r="K231" i="7"/>
  <c r="I231" i="7"/>
  <c r="H231" i="7"/>
  <c r="L230" i="7"/>
  <c r="K230" i="7"/>
  <c r="I230" i="7"/>
  <c r="H230" i="7"/>
  <c r="L206" i="7"/>
  <c r="K206" i="7"/>
  <c r="I206" i="7"/>
  <c r="H206" i="7"/>
  <c r="L205" i="7"/>
  <c r="K205" i="7"/>
  <c r="I205" i="7"/>
  <c r="H205" i="7"/>
  <c r="L204" i="7"/>
  <c r="K204" i="7"/>
  <c r="I204" i="7"/>
  <c r="H204" i="7"/>
  <c r="L203" i="7"/>
  <c r="K203" i="7"/>
  <c r="I203" i="7"/>
  <c r="H203" i="7"/>
  <c r="Z187" i="7"/>
  <c r="L187" i="7"/>
  <c r="K187" i="7"/>
  <c r="I187" i="7"/>
  <c r="H187" i="7"/>
  <c r="L186" i="7"/>
  <c r="K186" i="7"/>
  <c r="I186" i="7"/>
  <c r="H186" i="7"/>
  <c r="L185" i="7"/>
  <c r="K185" i="7"/>
  <c r="I185" i="7"/>
  <c r="H185" i="7"/>
  <c r="L184" i="7"/>
  <c r="K184" i="7"/>
  <c r="I184" i="7"/>
  <c r="H184" i="7"/>
  <c r="L245" i="7"/>
  <c r="K245" i="7"/>
  <c r="I245" i="7"/>
  <c r="H245" i="7"/>
  <c r="L229" i="7"/>
  <c r="K229" i="7"/>
  <c r="I229" i="7"/>
  <c r="H229" i="7"/>
  <c r="L202" i="7"/>
  <c r="K202" i="7"/>
  <c r="I202" i="7"/>
  <c r="H202" i="7"/>
  <c r="J202" i="7" s="1"/>
  <c r="L183" i="7"/>
  <c r="K183" i="7"/>
  <c r="I183" i="7"/>
  <c r="H183" i="7"/>
  <c r="L244" i="7"/>
  <c r="K244" i="7"/>
  <c r="I244" i="7"/>
  <c r="H244" i="7"/>
  <c r="AE228" i="7"/>
  <c r="L228" i="7"/>
  <c r="K228" i="7"/>
  <c r="M228" i="7" s="1"/>
  <c r="I228" i="7"/>
  <c r="H228" i="7"/>
  <c r="J228" i="7" s="1"/>
  <c r="L201" i="7"/>
  <c r="K201" i="7"/>
  <c r="I201" i="7"/>
  <c r="H201" i="7"/>
  <c r="L182" i="7"/>
  <c r="K182" i="7"/>
  <c r="I182" i="7"/>
  <c r="H182" i="7"/>
  <c r="L243" i="7"/>
  <c r="K243" i="7"/>
  <c r="I243" i="7"/>
  <c r="H243" i="7"/>
  <c r="L227" i="7"/>
  <c r="K227" i="7"/>
  <c r="I227" i="7"/>
  <c r="H227" i="7"/>
  <c r="L200" i="7"/>
  <c r="K200" i="7"/>
  <c r="I200" i="7"/>
  <c r="H200" i="7"/>
  <c r="L181" i="7"/>
  <c r="K181" i="7"/>
  <c r="I181" i="7"/>
  <c r="H181" i="7"/>
  <c r="L242" i="7"/>
  <c r="K242" i="7"/>
  <c r="I242" i="7"/>
  <c r="H242" i="7"/>
  <c r="L226" i="7"/>
  <c r="K226" i="7"/>
  <c r="I226" i="7"/>
  <c r="H226" i="7"/>
  <c r="L199" i="7"/>
  <c r="K199" i="7"/>
  <c r="I199" i="7"/>
  <c r="H199" i="7"/>
  <c r="L180" i="7"/>
  <c r="K180" i="7"/>
  <c r="I180" i="7"/>
  <c r="H180" i="7"/>
  <c r="L59" i="7"/>
  <c r="K59" i="7"/>
  <c r="I59" i="7"/>
  <c r="H59" i="7"/>
  <c r="L47" i="7"/>
  <c r="K47" i="7"/>
  <c r="I47" i="7"/>
  <c r="H47" i="7"/>
  <c r="L30" i="7"/>
  <c r="K30" i="7"/>
  <c r="I30" i="7"/>
  <c r="H30" i="7"/>
  <c r="L18" i="7"/>
  <c r="K18" i="7"/>
  <c r="I18" i="7"/>
  <c r="H18" i="7"/>
  <c r="L58" i="7"/>
  <c r="K58" i="7"/>
  <c r="I58" i="7"/>
  <c r="H58" i="7"/>
  <c r="L46" i="7"/>
  <c r="K46" i="7"/>
  <c r="I46" i="7"/>
  <c r="H46" i="7"/>
  <c r="J46" i="7" s="1"/>
  <c r="L29" i="7"/>
  <c r="K29" i="7"/>
  <c r="I29" i="7"/>
  <c r="H29" i="7"/>
  <c r="L17" i="7"/>
  <c r="K17" i="7"/>
  <c r="I17" i="7"/>
  <c r="H17" i="7"/>
  <c r="L57" i="7"/>
  <c r="K57" i="7"/>
  <c r="M57" i="7" s="1"/>
  <c r="I57" i="7"/>
  <c r="H57" i="7"/>
  <c r="L45" i="7"/>
  <c r="K45" i="7"/>
  <c r="I45" i="7"/>
  <c r="H45" i="7"/>
  <c r="J45" i="7" s="1"/>
  <c r="L28" i="7"/>
  <c r="K28" i="7"/>
  <c r="I28" i="7"/>
  <c r="H28" i="7"/>
  <c r="L16" i="7"/>
  <c r="K16" i="7"/>
  <c r="I16" i="7"/>
  <c r="H16" i="7"/>
  <c r="L9" i="7"/>
  <c r="K9" i="7"/>
  <c r="I9" i="7"/>
  <c r="H9" i="7"/>
  <c r="L56" i="7"/>
  <c r="K56" i="7"/>
  <c r="I56" i="7"/>
  <c r="H56" i="7"/>
  <c r="J56" i="7" s="1"/>
  <c r="L44" i="7"/>
  <c r="K44" i="7"/>
  <c r="I44" i="7"/>
  <c r="H44" i="7"/>
  <c r="L27" i="7"/>
  <c r="K27" i="7"/>
  <c r="I27" i="7"/>
  <c r="H27" i="7"/>
  <c r="L15" i="7"/>
  <c r="K15" i="7"/>
  <c r="I15" i="7"/>
  <c r="H15" i="7"/>
  <c r="L8" i="7"/>
  <c r="K8" i="7"/>
  <c r="I8" i="7"/>
  <c r="H8" i="7"/>
  <c r="L43" i="7"/>
  <c r="K43" i="7"/>
  <c r="I43" i="7"/>
  <c r="H43" i="7"/>
  <c r="L1041" i="7"/>
  <c r="K1041" i="7"/>
  <c r="I1041" i="7"/>
  <c r="H1041" i="7"/>
  <c r="L1040" i="7"/>
  <c r="K1040" i="7"/>
  <c r="I1040" i="7"/>
  <c r="H1040" i="7"/>
  <c r="L1039" i="7"/>
  <c r="K1039" i="7"/>
  <c r="I1039" i="7"/>
  <c r="H1039" i="7"/>
  <c r="L1038" i="7"/>
  <c r="K1038" i="7"/>
  <c r="I1038" i="7"/>
  <c r="H1038" i="7"/>
  <c r="L1037" i="7"/>
  <c r="K1037" i="7"/>
  <c r="I1037" i="7"/>
  <c r="H1037" i="7"/>
  <c r="L1016" i="7"/>
  <c r="K1016" i="7"/>
  <c r="I1016" i="7"/>
  <c r="H1016" i="7"/>
  <c r="L1015" i="7"/>
  <c r="K1015" i="7"/>
  <c r="I1015" i="7"/>
  <c r="H1015" i="7"/>
  <c r="L1014" i="7"/>
  <c r="K1014" i="7"/>
  <c r="I1014" i="7"/>
  <c r="H1014" i="7"/>
  <c r="L1013" i="7"/>
  <c r="K1013" i="7"/>
  <c r="I1013" i="7"/>
  <c r="H1013" i="7"/>
  <c r="L1012" i="7"/>
  <c r="K1012" i="7"/>
  <c r="I1012" i="7"/>
  <c r="H1012" i="7"/>
  <c r="L994" i="7"/>
  <c r="K994" i="7"/>
  <c r="I994" i="7"/>
  <c r="H994" i="7"/>
  <c r="L993" i="7"/>
  <c r="K993" i="7"/>
  <c r="I993" i="7"/>
  <c r="H993" i="7"/>
  <c r="L992" i="7"/>
  <c r="K992" i="7"/>
  <c r="I992" i="7"/>
  <c r="H992" i="7"/>
  <c r="L991" i="7"/>
  <c r="K991" i="7"/>
  <c r="P991" i="7" s="1"/>
  <c r="I991" i="7"/>
  <c r="H991" i="7"/>
  <c r="L990" i="7"/>
  <c r="K990" i="7"/>
  <c r="J990" i="7"/>
  <c r="I990" i="7"/>
  <c r="H990" i="7"/>
  <c r="L969" i="7"/>
  <c r="K969" i="7"/>
  <c r="I969" i="7"/>
  <c r="H969" i="7"/>
  <c r="L968" i="7"/>
  <c r="K968" i="7"/>
  <c r="I968" i="7"/>
  <c r="H968" i="7"/>
  <c r="L967" i="7"/>
  <c r="Q967" i="7" s="1"/>
  <c r="K967" i="7"/>
  <c r="I967" i="7"/>
  <c r="H967" i="7"/>
  <c r="L966" i="7"/>
  <c r="X966" i="7" s="1"/>
  <c r="K966" i="7"/>
  <c r="I966" i="7"/>
  <c r="H966" i="7"/>
  <c r="L965" i="7"/>
  <c r="K965" i="7"/>
  <c r="I965" i="7"/>
  <c r="H965" i="7"/>
  <c r="L951" i="7"/>
  <c r="K951" i="7"/>
  <c r="I951" i="7"/>
  <c r="H951" i="7"/>
  <c r="L950" i="7"/>
  <c r="K950" i="7"/>
  <c r="I950" i="7"/>
  <c r="H950" i="7"/>
  <c r="L949" i="7"/>
  <c r="K949" i="7"/>
  <c r="I949" i="7"/>
  <c r="H949" i="7"/>
  <c r="L948" i="7"/>
  <c r="K948" i="7"/>
  <c r="I948" i="7"/>
  <c r="H948" i="7"/>
  <c r="L947" i="7"/>
  <c r="K947" i="7"/>
  <c r="I947" i="7"/>
  <c r="H947" i="7"/>
  <c r="L1036" i="7"/>
  <c r="K1036" i="7"/>
  <c r="I1036" i="7"/>
  <c r="H1036" i="7"/>
  <c r="L1035" i="7"/>
  <c r="K1035" i="7"/>
  <c r="I1035" i="7"/>
  <c r="H1035" i="7"/>
  <c r="L1011" i="7"/>
  <c r="K1011" i="7"/>
  <c r="I1011" i="7"/>
  <c r="H1011" i="7"/>
  <c r="J1011" i="7" s="1"/>
  <c r="L1010" i="7"/>
  <c r="K1010" i="7"/>
  <c r="I1010" i="7"/>
  <c r="H1010" i="7"/>
  <c r="L989" i="7"/>
  <c r="K989" i="7"/>
  <c r="I989" i="7"/>
  <c r="H989" i="7"/>
  <c r="J989" i="7" s="1"/>
  <c r="L988" i="7"/>
  <c r="K988" i="7"/>
  <c r="I988" i="7"/>
  <c r="H988" i="7"/>
  <c r="L964" i="7"/>
  <c r="K964" i="7"/>
  <c r="I964" i="7"/>
  <c r="H964" i="7"/>
  <c r="L963" i="7"/>
  <c r="K963" i="7"/>
  <c r="I963" i="7"/>
  <c r="H963" i="7"/>
  <c r="L946" i="7"/>
  <c r="K946" i="7"/>
  <c r="I946" i="7"/>
  <c r="H946" i="7"/>
  <c r="J946" i="7" s="1"/>
  <c r="L945" i="7"/>
  <c r="K945" i="7"/>
  <c r="I945" i="7"/>
  <c r="H945" i="7"/>
  <c r="J945" i="7" s="1"/>
  <c r="L1034" i="7"/>
  <c r="K1034" i="7"/>
  <c r="I1034" i="7"/>
  <c r="H1034" i="7"/>
  <c r="J1034" i="7" s="1"/>
  <c r="L1033" i="7"/>
  <c r="K1033" i="7"/>
  <c r="I1033" i="7"/>
  <c r="H1033" i="7"/>
  <c r="L1009" i="7"/>
  <c r="K1009" i="7"/>
  <c r="I1009" i="7"/>
  <c r="H1009" i="7"/>
  <c r="J1009" i="7" s="1"/>
  <c r="L1008" i="7"/>
  <c r="K1008" i="7"/>
  <c r="I1008" i="7"/>
  <c r="H1008" i="7"/>
  <c r="L987" i="7"/>
  <c r="K987" i="7"/>
  <c r="I987" i="7"/>
  <c r="H987" i="7"/>
  <c r="L986" i="7"/>
  <c r="K986" i="7"/>
  <c r="I986" i="7"/>
  <c r="H986" i="7"/>
  <c r="L962" i="7"/>
  <c r="K962" i="7"/>
  <c r="I962" i="7"/>
  <c r="H962" i="7"/>
  <c r="L961" i="7"/>
  <c r="K961" i="7"/>
  <c r="I961" i="7"/>
  <c r="H961" i="7"/>
  <c r="L944" i="7"/>
  <c r="K944" i="7"/>
  <c r="I944" i="7"/>
  <c r="H944" i="7"/>
  <c r="L943" i="7"/>
  <c r="K943" i="7"/>
  <c r="I943" i="7"/>
  <c r="H943" i="7"/>
  <c r="L55" i="7"/>
  <c r="K55" i="7"/>
  <c r="I55" i="7"/>
  <c r="H55" i="7"/>
  <c r="L42" i="7"/>
  <c r="K42" i="7"/>
  <c r="I42" i="7"/>
  <c r="H42" i="7"/>
  <c r="L26" i="7"/>
  <c r="K26" i="7"/>
  <c r="Z26" i="7" s="1"/>
  <c r="I26" i="7"/>
  <c r="H26" i="7"/>
  <c r="L14" i="7"/>
  <c r="K14" i="7"/>
  <c r="I14" i="7"/>
  <c r="H14" i="7"/>
  <c r="L54" i="7"/>
  <c r="K54" i="7"/>
  <c r="I54" i="7"/>
  <c r="H54" i="7"/>
  <c r="AD41" i="7"/>
  <c r="U41" i="7"/>
  <c r="Q41" i="7"/>
  <c r="L41" i="7"/>
  <c r="K41" i="7"/>
  <c r="W41" i="7" s="1"/>
  <c r="I41" i="7"/>
  <c r="H41" i="7"/>
  <c r="AC25" i="7"/>
  <c r="L25" i="7"/>
  <c r="K25" i="7"/>
  <c r="I25" i="7"/>
  <c r="H25" i="7"/>
  <c r="L13" i="7"/>
  <c r="K13" i="7"/>
  <c r="I13" i="7"/>
  <c r="H13" i="7"/>
  <c r="L53" i="7"/>
  <c r="K53" i="7"/>
  <c r="I53" i="7"/>
  <c r="H53" i="7"/>
  <c r="L40" i="7"/>
  <c r="K40" i="7"/>
  <c r="I40" i="7"/>
  <c r="H40" i="7"/>
  <c r="L24" i="7"/>
  <c r="AF24" i="7" s="1"/>
  <c r="K24" i="7"/>
  <c r="I24" i="7"/>
  <c r="H24" i="7"/>
  <c r="L12" i="7"/>
  <c r="K12" i="7"/>
  <c r="I12" i="7"/>
  <c r="H12" i="7"/>
  <c r="L7" i="7"/>
  <c r="K7" i="7"/>
  <c r="I7" i="7"/>
  <c r="H7" i="7"/>
  <c r="L52" i="7"/>
  <c r="AD52" i="7" s="1"/>
  <c r="K52" i="7"/>
  <c r="I52" i="7"/>
  <c r="H52" i="7"/>
  <c r="L39" i="7"/>
  <c r="K39" i="7"/>
  <c r="I39" i="7"/>
  <c r="H39" i="7"/>
  <c r="L23" i="7"/>
  <c r="K23" i="7"/>
  <c r="I23" i="7"/>
  <c r="H23" i="7"/>
  <c r="L11" i="7"/>
  <c r="K11" i="7"/>
  <c r="I11" i="7"/>
  <c r="H11" i="7"/>
  <c r="L6" i="7"/>
  <c r="K6" i="7"/>
  <c r="I6" i="7"/>
  <c r="H6" i="7"/>
  <c r="L477" i="7"/>
  <c r="K477" i="7"/>
  <c r="I477" i="7"/>
  <c r="H477" i="7"/>
  <c r="L476" i="7"/>
  <c r="K476" i="7"/>
  <c r="I476" i="7"/>
  <c r="H476" i="7"/>
  <c r="L475" i="7"/>
  <c r="K475" i="7"/>
  <c r="I475" i="7"/>
  <c r="H475" i="7"/>
  <c r="L474" i="7"/>
  <c r="K474" i="7"/>
  <c r="I474" i="7"/>
  <c r="H474" i="7"/>
  <c r="L473" i="7"/>
  <c r="K473" i="7"/>
  <c r="I473" i="7"/>
  <c r="H473" i="7"/>
  <c r="L472" i="7"/>
  <c r="K472" i="7"/>
  <c r="I472" i="7"/>
  <c r="H472" i="7"/>
  <c r="L471" i="7"/>
  <c r="K471" i="7"/>
  <c r="I471" i="7"/>
  <c r="H471" i="7"/>
  <c r="L470" i="7"/>
  <c r="K470" i="7"/>
  <c r="I470" i="7"/>
  <c r="H470" i="7"/>
  <c r="L469" i="7"/>
  <c r="K469" i="7"/>
  <c r="I469" i="7"/>
  <c r="H469" i="7"/>
  <c r="J469" i="7" s="1"/>
  <c r="L468" i="7"/>
  <c r="K468" i="7"/>
  <c r="I468" i="7"/>
  <c r="H468" i="7"/>
  <c r="J468" i="7" s="1"/>
  <c r="L467" i="7"/>
  <c r="K467" i="7"/>
  <c r="I467" i="7"/>
  <c r="H467" i="7"/>
  <c r="L466" i="7"/>
  <c r="K466" i="7"/>
  <c r="I466" i="7"/>
  <c r="H466" i="7"/>
  <c r="L465" i="7"/>
  <c r="K465" i="7"/>
  <c r="I465" i="7"/>
  <c r="H465" i="7"/>
  <c r="L464" i="7"/>
  <c r="K464" i="7"/>
  <c r="I464" i="7"/>
  <c r="H464" i="7"/>
  <c r="L463" i="7"/>
  <c r="K463" i="7"/>
  <c r="I463" i="7"/>
  <c r="H463" i="7"/>
  <c r="L462" i="7"/>
  <c r="K462" i="7"/>
  <c r="I462" i="7"/>
  <c r="H462" i="7"/>
  <c r="L461" i="7"/>
  <c r="K461" i="7"/>
  <c r="I461" i="7"/>
  <c r="H461" i="7"/>
  <c r="L460" i="7"/>
  <c r="K460" i="7"/>
  <c r="I460" i="7"/>
  <c r="H460" i="7"/>
  <c r="J460" i="7" s="1"/>
  <c r="L459" i="7"/>
  <c r="K459" i="7"/>
  <c r="I459" i="7"/>
  <c r="H459" i="7"/>
  <c r="L458" i="7"/>
  <c r="K458" i="7"/>
  <c r="I458" i="7"/>
  <c r="H458" i="7"/>
  <c r="L457" i="7"/>
  <c r="K457" i="7"/>
  <c r="I457" i="7"/>
  <c r="H457" i="7"/>
  <c r="L456" i="7"/>
  <c r="K456" i="7"/>
  <c r="I456" i="7"/>
  <c r="H456" i="7"/>
  <c r="L455" i="7"/>
  <c r="K455" i="7"/>
  <c r="I455" i="7"/>
  <c r="H455" i="7"/>
  <c r="L454" i="7"/>
  <c r="K454" i="7"/>
  <c r="I454" i="7"/>
  <c r="H454" i="7"/>
  <c r="L453" i="7"/>
  <c r="K453" i="7"/>
  <c r="I453" i="7"/>
  <c r="H453" i="7"/>
  <c r="J453" i="7" s="1"/>
  <c r="L452" i="7"/>
  <c r="K452" i="7"/>
  <c r="I452" i="7"/>
  <c r="H452" i="7"/>
  <c r="J452" i="7" s="1"/>
  <c r="L451" i="7"/>
  <c r="K451" i="7"/>
  <c r="I451" i="7"/>
  <c r="H451" i="7"/>
  <c r="L450" i="7"/>
  <c r="K450" i="7"/>
  <c r="I450" i="7"/>
  <c r="H450" i="7"/>
  <c r="L449" i="7"/>
  <c r="K449" i="7"/>
  <c r="I449" i="7"/>
  <c r="H449" i="7"/>
  <c r="J449" i="7" s="1"/>
  <c r="L448" i="7"/>
  <c r="AJ448" i="7" s="1"/>
  <c r="K448" i="7"/>
  <c r="I448" i="7"/>
  <c r="H448" i="7"/>
  <c r="L447" i="7"/>
  <c r="K447" i="7"/>
  <c r="V447" i="7" s="1"/>
  <c r="I447" i="7"/>
  <c r="H447" i="7"/>
  <c r="L446" i="7"/>
  <c r="K446" i="7"/>
  <c r="I446" i="7"/>
  <c r="H446" i="7"/>
  <c r="L445" i="7"/>
  <c r="K445" i="7"/>
  <c r="AB445" i="7" s="1"/>
  <c r="I445" i="7"/>
  <c r="H445" i="7"/>
  <c r="J445" i="7" s="1"/>
  <c r="L444" i="7"/>
  <c r="K444" i="7"/>
  <c r="I444" i="7"/>
  <c r="H444" i="7"/>
  <c r="L443" i="7"/>
  <c r="K443" i="7"/>
  <c r="I443" i="7"/>
  <c r="H443" i="7"/>
  <c r="L442" i="7"/>
  <c r="K442" i="7"/>
  <c r="I442" i="7"/>
  <c r="H442" i="7"/>
  <c r="L441" i="7"/>
  <c r="K441" i="7"/>
  <c r="I441" i="7"/>
  <c r="H441" i="7"/>
  <c r="L440" i="7"/>
  <c r="AJ440" i="7" s="1"/>
  <c r="K440" i="7"/>
  <c r="I440" i="7"/>
  <c r="H440" i="7"/>
  <c r="L439" i="7"/>
  <c r="K439" i="7"/>
  <c r="I439" i="7"/>
  <c r="H439" i="7"/>
  <c r="J439" i="7" s="1"/>
  <c r="L438" i="7"/>
  <c r="K438" i="7"/>
  <c r="I438" i="7"/>
  <c r="H438" i="7"/>
  <c r="L437" i="7"/>
  <c r="K437" i="7"/>
  <c r="AB437" i="7" s="1"/>
  <c r="I437" i="7"/>
  <c r="H437" i="7"/>
  <c r="L436" i="7"/>
  <c r="K436" i="7"/>
  <c r="I436" i="7"/>
  <c r="H436" i="7"/>
  <c r="L435" i="7"/>
  <c r="K435" i="7"/>
  <c r="R435" i="7" s="1"/>
  <c r="I435" i="7"/>
  <c r="H435" i="7"/>
  <c r="L434" i="7"/>
  <c r="K434" i="7"/>
  <c r="I434" i="7"/>
  <c r="H434" i="7"/>
  <c r="L433" i="7"/>
  <c r="K433" i="7"/>
  <c r="AE433" i="7" s="1"/>
  <c r="I433" i="7"/>
  <c r="H433" i="7"/>
  <c r="J433" i="7" s="1"/>
  <c r="L432" i="7"/>
  <c r="K432" i="7"/>
  <c r="I432" i="7"/>
  <c r="H432" i="7"/>
  <c r="L431" i="7"/>
  <c r="K431" i="7"/>
  <c r="N431" i="7" s="1"/>
  <c r="I431" i="7"/>
  <c r="H431" i="7"/>
  <c r="L430" i="7"/>
  <c r="K430" i="7"/>
  <c r="I430" i="7"/>
  <c r="H430" i="7"/>
  <c r="L429" i="7"/>
  <c r="K429" i="7"/>
  <c r="I429" i="7"/>
  <c r="H429" i="7"/>
  <c r="L428" i="7"/>
  <c r="K428" i="7"/>
  <c r="I428" i="7"/>
  <c r="H428" i="7"/>
  <c r="L427" i="7"/>
  <c r="K427" i="7"/>
  <c r="I427" i="7"/>
  <c r="H427" i="7"/>
  <c r="L426" i="7"/>
  <c r="K426" i="7"/>
  <c r="I426" i="7"/>
  <c r="H426" i="7"/>
  <c r="L425" i="7"/>
  <c r="K425" i="7"/>
  <c r="X425" i="7" s="1"/>
  <c r="I425" i="7"/>
  <c r="H425" i="7"/>
  <c r="L424" i="7"/>
  <c r="K424" i="7"/>
  <c r="I424" i="7"/>
  <c r="H424" i="7"/>
  <c r="L423" i="7"/>
  <c r="K423" i="7"/>
  <c r="I423" i="7"/>
  <c r="H423" i="7"/>
  <c r="L422" i="7"/>
  <c r="K422" i="7"/>
  <c r="I422" i="7"/>
  <c r="H422" i="7"/>
  <c r="L421" i="7"/>
  <c r="K421" i="7"/>
  <c r="I421" i="7"/>
  <c r="H421" i="7"/>
  <c r="L420" i="7"/>
  <c r="K420" i="7"/>
  <c r="I420" i="7"/>
  <c r="H420" i="7"/>
  <c r="L419" i="7"/>
  <c r="K419" i="7"/>
  <c r="AH419" i="7" s="1"/>
  <c r="I419" i="7"/>
  <c r="H419" i="7"/>
  <c r="L418" i="7"/>
  <c r="K418" i="7"/>
  <c r="I418" i="7"/>
  <c r="H418" i="7"/>
  <c r="L417" i="7"/>
  <c r="K417" i="7"/>
  <c r="I417" i="7"/>
  <c r="H417" i="7"/>
  <c r="L416" i="7"/>
  <c r="K416" i="7"/>
  <c r="I416" i="7"/>
  <c r="H416" i="7"/>
  <c r="L415" i="7"/>
  <c r="K415" i="7"/>
  <c r="AD415" i="7" s="1"/>
  <c r="I415" i="7"/>
  <c r="H415" i="7"/>
  <c r="L414" i="7"/>
  <c r="K414" i="7"/>
  <c r="I414" i="7"/>
  <c r="H414" i="7"/>
  <c r="L413" i="7"/>
  <c r="K413" i="7"/>
  <c r="I413" i="7"/>
  <c r="H413" i="7"/>
  <c r="L412" i="7"/>
  <c r="K412" i="7"/>
  <c r="I412" i="7"/>
  <c r="H412" i="7"/>
  <c r="L411" i="7"/>
  <c r="K411" i="7"/>
  <c r="I411" i="7"/>
  <c r="H411" i="7"/>
  <c r="L410" i="7"/>
  <c r="K410" i="7"/>
  <c r="I410" i="7"/>
  <c r="H410" i="7"/>
  <c r="L409" i="7"/>
  <c r="K409" i="7"/>
  <c r="I409" i="7"/>
  <c r="H409" i="7"/>
  <c r="L408" i="7"/>
  <c r="AE408" i="7" s="1"/>
  <c r="K408" i="7"/>
  <c r="I408" i="7"/>
  <c r="H408" i="7"/>
  <c r="L407" i="7"/>
  <c r="K407" i="7"/>
  <c r="AC407" i="7" s="1"/>
  <c r="I407" i="7"/>
  <c r="H407" i="7"/>
  <c r="L406" i="7"/>
  <c r="K406" i="7"/>
  <c r="I406" i="7"/>
  <c r="H406" i="7"/>
  <c r="L405" i="7"/>
  <c r="K405" i="7"/>
  <c r="I405" i="7"/>
  <c r="H405" i="7"/>
  <c r="L404" i="7"/>
  <c r="K404" i="7"/>
  <c r="I404" i="7"/>
  <c r="H404" i="7"/>
  <c r="L403" i="7"/>
  <c r="K403" i="7"/>
  <c r="AH403" i="7" s="1"/>
  <c r="I403" i="7"/>
  <c r="H403" i="7"/>
  <c r="L402" i="7"/>
  <c r="K402" i="7"/>
  <c r="I402" i="7"/>
  <c r="H402" i="7"/>
  <c r="L401" i="7"/>
  <c r="K401" i="7"/>
  <c r="I401" i="7"/>
  <c r="H401" i="7"/>
  <c r="L400" i="7"/>
  <c r="K400" i="7"/>
  <c r="I400" i="7"/>
  <c r="H400" i="7"/>
  <c r="L399" i="7"/>
  <c r="K399" i="7"/>
  <c r="I399" i="7"/>
  <c r="H399" i="7"/>
  <c r="J399" i="7" s="1"/>
  <c r="L398" i="7"/>
  <c r="K398" i="7"/>
  <c r="I398" i="7"/>
  <c r="H398" i="7"/>
  <c r="J398" i="7" s="1"/>
  <c r="L397" i="7"/>
  <c r="K397" i="7"/>
  <c r="AJ397" i="7" s="1"/>
  <c r="I397" i="7"/>
  <c r="H397" i="7"/>
  <c r="L396" i="7"/>
  <c r="K396" i="7"/>
  <c r="I396" i="7"/>
  <c r="H396" i="7"/>
  <c r="L395" i="7"/>
  <c r="K395" i="7"/>
  <c r="AD395" i="7" s="1"/>
  <c r="I395" i="7"/>
  <c r="H395" i="7"/>
  <c r="L394" i="7"/>
  <c r="K394" i="7"/>
  <c r="I394" i="7"/>
  <c r="H394" i="7"/>
  <c r="L393" i="7"/>
  <c r="K393" i="7"/>
  <c r="I393" i="7"/>
  <c r="H393" i="7"/>
  <c r="L392" i="7"/>
  <c r="K392" i="7"/>
  <c r="I392" i="7"/>
  <c r="H392" i="7"/>
  <c r="L391" i="7"/>
  <c r="K391" i="7"/>
  <c r="AI391" i="7" s="1"/>
  <c r="I391" i="7"/>
  <c r="H391" i="7"/>
  <c r="L390" i="7"/>
  <c r="K390" i="7"/>
  <c r="I390" i="7"/>
  <c r="H390" i="7"/>
  <c r="L389" i="7"/>
  <c r="K389" i="7"/>
  <c r="I389" i="7"/>
  <c r="H389" i="7"/>
  <c r="L388" i="7"/>
  <c r="K388" i="7"/>
  <c r="I388" i="7"/>
  <c r="H388" i="7"/>
  <c r="L387" i="7"/>
  <c r="K387" i="7"/>
  <c r="I387" i="7"/>
  <c r="H387" i="7"/>
  <c r="L386" i="7"/>
  <c r="K386" i="7"/>
  <c r="I386" i="7"/>
  <c r="H386" i="7"/>
  <c r="L385" i="7"/>
  <c r="K385" i="7"/>
  <c r="I385" i="7"/>
  <c r="H385" i="7"/>
  <c r="L384" i="7"/>
  <c r="K384" i="7"/>
  <c r="I384" i="7"/>
  <c r="H384" i="7"/>
  <c r="L383" i="7"/>
  <c r="K383" i="7"/>
  <c r="I383" i="7"/>
  <c r="H383" i="7"/>
  <c r="L382" i="7"/>
  <c r="K382" i="7"/>
  <c r="I382" i="7"/>
  <c r="H382" i="7"/>
  <c r="L381" i="7"/>
  <c r="K381" i="7"/>
  <c r="I381" i="7"/>
  <c r="H381" i="7"/>
  <c r="L380" i="7"/>
  <c r="K380" i="7"/>
  <c r="I380" i="7"/>
  <c r="H380" i="7"/>
  <c r="L379" i="7"/>
  <c r="K379" i="7"/>
  <c r="I379" i="7"/>
  <c r="H379" i="7"/>
  <c r="L378" i="7"/>
  <c r="K378" i="7"/>
  <c r="I378" i="7"/>
  <c r="H378" i="7"/>
  <c r="L377" i="7"/>
  <c r="K377" i="7"/>
  <c r="I377" i="7"/>
  <c r="H377" i="7"/>
  <c r="L376" i="7"/>
  <c r="K376" i="7"/>
  <c r="I376" i="7"/>
  <c r="H376" i="7"/>
  <c r="L375" i="7"/>
  <c r="K375" i="7"/>
  <c r="I375" i="7"/>
  <c r="H375" i="7"/>
  <c r="L374" i="7"/>
  <c r="K374" i="7"/>
  <c r="I374" i="7"/>
  <c r="H374" i="7"/>
  <c r="L373" i="7"/>
  <c r="K373" i="7"/>
  <c r="I373" i="7"/>
  <c r="H373" i="7"/>
  <c r="L372" i="7"/>
  <c r="K372" i="7"/>
  <c r="I372" i="7"/>
  <c r="H372" i="7"/>
  <c r="L371" i="7"/>
  <c r="K371" i="7"/>
  <c r="Q371" i="7" s="1"/>
  <c r="I371" i="7"/>
  <c r="H371" i="7"/>
  <c r="L370" i="7"/>
  <c r="K370" i="7"/>
  <c r="I370" i="7"/>
  <c r="H370" i="7"/>
  <c r="L369" i="7"/>
  <c r="K369" i="7"/>
  <c r="I369" i="7"/>
  <c r="H369" i="7"/>
  <c r="L368" i="7"/>
  <c r="K368" i="7"/>
  <c r="I368" i="7"/>
  <c r="H368" i="7"/>
  <c r="L367" i="7"/>
  <c r="K367" i="7"/>
  <c r="I367" i="7"/>
  <c r="H367" i="7"/>
  <c r="L366" i="7"/>
  <c r="K366" i="7"/>
  <c r="I366" i="7"/>
  <c r="H366" i="7"/>
  <c r="L365" i="7"/>
  <c r="K365" i="7"/>
  <c r="I365" i="7"/>
  <c r="H365" i="7"/>
  <c r="L364" i="7"/>
  <c r="K364" i="7"/>
  <c r="I364" i="7"/>
  <c r="H364" i="7"/>
  <c r="AL1207" i="7"/>
  <c r="L363" i="7"/>
  <c r="K363" i="7"/>
  <c r="I363" i="7"/>
  <c r="H363" i="7"/>
  <c r="AL1206" i="7"/>
  <c r="L362" i="7"/>
  <c r="K362" i="7"/>
  <c r="I362" i="7"/>
  <c r="H362" i="7"/>
  <c r="AL1205" i="7"/>
  <c r="L361" i="7"/>
  <c r="K361" i="7"/>
  <c r="I361" i="7"/>
  <c r="H361" i="7"/>
  <c r="AL1204" i="7"/>
  <c r="L360" i="7"/>
  <c r="K360" i="7"/>
  <c r="I360" i="7"/>
  <c r="H360" i="7"/>
  <c r="AL1203" i="7"/>
  <c r="L359" i="7"/>
  <c r="K359" i="7"/>
  <c r="M359" i="7" s="1"/>
  <c r="I359" i="7"/>
  <c r="H359" i="7"/>
  <c r="AL1202" i="7"/>
  <c r="L358" i="7"/>
  <c r="K358" i="7"/>
  <c r="Y358" i="7" s="1"/>
  <c r="I358" i="7"/>
  <c r="H358" i="7"/>
  <c r="J358" i="7" s="1"/>
  <c r="AL1201" i="7"/>
  <c r="L357" i="7"/>
  <c r="K357" i="7"/>
  <c r="AD357" i="7" s="1"/>
  <c r="I357" i="7"/>
  <c r="H357" i="7"/>
  <c r="AL1200" i="7"/>
  <c r="AH356" i="7"/>
  <c r="L356" i="7"/>
  <c r="K356" i="7"/>
  <c r="Q356" i="7" s="1"/>
  <c r="I356" i="7"/>
  <c r="H356" i="7"/>
  <c r="J356" i="7" s="1"/>
  <c r="AL1199" i="7"/>
  <c r="L355" i="7"/>
  <c r="K355" i="7"/>
  <c r="I355" i="7"/>
  <c r="H355" i="7"/>
  <c r="AL1198" i="7"/>
  <c r="L354" i="7"/>
  <c r="K354" i="7"/>
  <c r="I354" i="7"/>
  <c r="H354" i="7"/>
  <c r="AL1197" i="7"/>
  <c r="L353" i="7"/>
  <c r="K353" i="7"/>
  <c r="I353" i="7"/>
  <c r="H353" i="7"/>
  <c r="AL1196" i="7"/>
  <c r="L352" i="7"/>
  <c r="K352" i="7"/>
  <c r="I352" i="7"/>
  <c r="H352" i="7"/>
  <c r="AL1195" i="7"/>
  <c r="L351" i="7"/>
  <c r="K351" i="7"/>
  <c r="I351" i="7"/>
  <c r="H351" i="7"/>
  <c r="AL1194" i="7"/>
  <c r="L1126" i="7"/>
  <c r="K1126" i="7"/>
  <c r="I1126" i="7"/>
  <c r="H1126" i="7"/>
  <c r="AL1193" i="7"/>
  <c r="L1125" i="7"/>
  <c r="K1125" i="7"/>
  <c r="I1125" i="7"/>
  <c r="H1125" i="7"/>
  <c r="AL1192" i="7"/>
  <c r="L1124" i="7"/>
  <c r="K1124" i="7"/>
  <c r="I1124" i="7"/>
  <c r="H1124" i="7"/>
  <c r="AL1191" i="7"/>
  <c r="L1123" i="7"/>
  <c r="K1123" i="7"/>
  <c r="I1123" i="7"/>
  <c r="H1123" i="7"/>
  <c r="AL1190" i="7"/>
  <c r="L1122" i="7"/>
  <c r="K1122" i="7"/>
  <c r="I1122" i="7"/>
  <c r="H1122" i="7"/>
  <c r="AL1189" i="7"/>
  <c r="L1121" i="7"/>
  <c r="K1121" i="7"/>
  <c r="I1121" i="7"/>
  <c r="H1121" i="7"/>
  <c r="AL1188" i="7"/>
  <c r="L1120" i="7"/>
  <c r="K1120" i="7"/>
  <c r="I1120" i="7"/>
  <c r="H1120" i="7"/>
  <c r="AL1187" i="7"/>
  <c r="L1119" i="7"/>
  <c r="K1119" i="7"/>
  <c r="I1119" i="7"/>
  <c r="H1119" i="7"/>
  <c r="AL1186" i="7"/>
  <c r="L1118" i="7"/>
  <c r="K1118" i="7"/>
  <c r="I1118" i="7"/>
  <c r="H1118" i="7"/>
  <c r="AL1185" i="7"/>
  <c r="L1117" i="7"/>
  <c r="V1117" i="7" s="1"/>
  <c r="K1117" i="7"/>
  <c r="I1117" i="7"/>
  <c r="H1117" i="7"/>
  <c r="AL1184" i="7"/>
  <c r="L1116" i="7"/>
  <c r="K1116" i="7"/>
  <c r="I1116" i="7"/>
  <c r="H1116" i="7"/>
  <c r="AL1183" i="7"/>
  <c r="L1115" i="7"/>
  <c r="K1115" i="7"/>
  <c r="AD1115" i="7" s="1"/>
  <c r="I1115" i="7"/>
  <c r="H1115" i="7"/>
  <c r="J1115" i="7" s="1"/>
  <c r="AL1182" i="7"/>
  <c r="L1114" i="7"/>
  <c r="K1114" i="7"/>
  <c r="I1114" i="7"/>
  <c r="H1114" i="7"/>
  <c r="AL1181" i="7"/>
  <c r="L1113" i="7"/>
  <c r="K1113" i="7"/>
  <c r="I1113" i="7"/>
  <c r="H1113" i="7"/>
  <c r="J1113" i="7" s="1"/>
  <c r="AL1180" i="7"/>
  <c r="L1112" i="7"/>
  <c r="K1112" i="7"/>
  <c r="I1112" i="7"/>
  <c r="H1112" i="7"/>
  <c r="AL1179" i="7"/>
  <c r="L1111" i="7"/>
  <c r="K1111" i="7"/>
  <c r="I1111" i="7"/>
  <c r="H1111" i="7"/>
  <c r="AL1178" i="7"/>
  <c r="L1110" i="7"/>
  <c r="K1110" i="7"/>
  <c r="I1110" i="7"/>
  <c r="H1110" i="7"/>
  <c r="AL1177" i="7"/>
  <c r="L1109" i="7"/>
  <c r="K1109" i="7"/>
  <c r="I1109" i="7"/>
  <c r="H1109" i="7"/>
  <c r="AL1176" i="7"/>
  <c r="L1108" i="7"/>
  <c r="K1108" i="7"/>
  <c r="I1108" i="7"/>
  <c r="H1108" i="7"/>
  <c r="AL1175" i="7"/>
  <c r="L1107" i="7"/>
  <c r="K1107" i="7"/>
  <c r="AF1107" i="7" s="1"/>
  <c r="I1107" i="7"/>
  <c r="H1107" i="7"/>
  <c r="AL1174" i="7"/>
  <c r="L1106" i="7"/>
  <c r="K1106" i="7"/>
  <c r="I1106" i="7"/>
  <c r="H1106" i="7"/>
  <c r="J1106" i="7" s="1"/>
  <c r="AL1173" i="7"/>
  <c r="L1105" i="7"/>
  <c r="K1105" i="7"/>
  <c r="AD1105" i="7" s="1"/>
  <c r="I1105" i="7"/>
  <c r="H1105" i="7"/>
  <c r="AL1172" i="7"/>
  <c r="L1104" i="7"/>
  <c r="K1104" i="7"/>
  <c r="I1104" i="7"/>
  <c r="H1104" i="7"/>
  <c r="AL1171" i="7"/>
  <c r="L1103" i="7"/>
  <c r="K1103" i="7"/>
  <c r="I1103" i="7"/>
  <c r="H1103" i="7"/>
  <c r="AL1170" i="7"/>
  <c r="L1102" i="7"/>
  <c r="K1102" i="7"/>
  <c r="I1102" i="7"/>
  <c r="H1102" i="7"/>
  <c r="AL1169" i="7"/>
  <c r="L1101" i="7"/>
  <c r="K1101" i="7"/>
  <c r="I1101" i="7"/>
  <c r="H1101" i="7"/>
  <c r="J1101" i="7" s="1"/>
  <c r="AL1168" i="7"/>
  <c r="L1100" i="7"/>
  <c r="K1100" i="7"/>
  <c r="I1100" i="7"/>
  <c r="H1100" i="7"/>
  <c r="AL1167" i="7"/>
  <c r="L1099" i="7"/>
  <c r="K1099" i="7"/>
  <c r="I1099" i="7"/>
  <c r="H1099" i="7"/>
  <c r="AL1166" i="7"/>
  <c r="L1098" i="7"/>
  <c r="K1098" i="7"/>
  <c r="I1098" i="7"/>
  <c r="H1098" i="7"/>
  <c r="AL1165" i="7"/>
  <c r="L1097" i="7"/>
  <c r="K1097" i="7"/>
  <c r="I1097" i="7"/>
  <c r="H1097" i="7"/>
  <c r="AL1164" i="7"/>
  <c r="L1096" i="7"/>
  <c r="K1096" i="7"/>
  <c r="I1096" i="7"/>
  <c r="H1096" i="7"/>
  <c r="AL1163" i="7"/>
  <c r="L1095" i="7"/>
  <c r="K1095" i="7"/>
  <c r="I1095" i="7"/>
  <c r="H1095" i="7"/>
  <c r="AL1162" i="7"/>
  <c r="L1094" i="7"/>
  <c r="K1094" i="7"/>
  <c r="I1094" i="7"/>
  <c r="H1094" i="7"/>
  <c r="AL1161" i="7"/>
  <c r="L1093" i="7"/>
  <c r="K1093" i="7"/>
  <c r="I1093" i="7"/>
  <c r="H1093" i="7"/>
  <c r="J1093" i="7" s="1"/>
  <c r="AL1160" i="7"/>
  <c r="L1092" i="7"/>
  <c r="K1092" i="7"/>
  <c r="I1092" i="7"/>
  <c r="H1092" i="7"/>
  <c r="J1092" i="7" s="1"/>
  <c r="AL1159" i="7"/>
  <c r="L1091" i="7"/>
  <c r="K1091" i="7"/>
  <c r="I1091" i="7"/>
  <c r="H1091" i="7"/>
  <c r="AL1158" i="7"/>
  <c r="L1090" i="7"/>
  <c r="K1090" i="7"/>
  <c r="I1090" i="7"/>
  <c r="H1090" i="7"/>
  <c r="AL1157" i="7"/>
  <c r="L1089" i="7"/>
  <c r="K1089" i="7"/>
  <c r="I1089" i="7"/>
  <c r="H1089" i="7"/>
  <c r="AL1156" i="7"/>
  <c r="L1088" i="7"/>
  <c r="K1088" i="7"/>
  <c r="AI1088" i="7" s="1"/>
  <c r="I1088" i="7"/>
  <c r="H1088" i="7"/>
  <c r="AL1155" i="7"/>
  <c r="L1087" i="7"/>
  <c r="K1087" i="7"/>
  <c r="I1087" i="7"/>
  <c r="H1087" i="7"/>
  <c r="AL1154" i="7"/>
  <c r="L1086" i="7"/>
  <c r="K1086" i="7"/>
  <c r="I1086" i="7"/>
  <c r="H1086" i="7"/>
  <c r="AL1153" i="7"/>
  <c r="L1085" i="7"/>
  <c r="K1085" i="7"/>
  <c r="I1085" i="7"/>
  <c r="H1085" i="7"/>
  <c r="AL1152" i="7"/>
  <c r="L1084" i="7"/>
  <c r="K1084" i="7"/>
  <c r="I1084" i="7"/>
  <c r="H1084" i="7"/>
  <c r="AL1151" i="7"/>
  <c r="L1083" i="7"/>
  <c r="K1083" i="7"/>
  <c r="I1083" i="7"/>
  <c r="H1083" i="7"/>
  <c r="J1083" i="7" s="1"/>
  <c r="AL1150" i="7"/>
  <c r="L1082" i="7"/>
  <c r="K1082" i="7"/>
  <c r="I1082" i="7"/>
  <c r="H1082" i="7"/>
  <c r="AL1149" i="7"/>
  <c r="L1081" i="7"/>
  <c r="K1081" i="7"/>
  <c r="T1081" i="7" s="1"/>
  <c r="I1081" i="7"/>
  <c r="H1081" i="7"/>
  <c r="AL1148" i="7"/>
  <c r="L1080" i="7"/>
  <c r="K1080" i="7"/>
  <c r="AF1080" i="7" s="1"/>
  <c r="I1080" i="7"/>
  <c r="H1080" i="7"/>
  <c r="AL1147" i="7"/>
  <c r="L1079" i="7"/>
  <c r="K1079" i="7"/>
  <c r="I1079" i="7"/>
  <c r="H1079" i="7"/>
  <c r="AL1146" i="7"/>
  <c r="L1078" i="7"/>
  <c r="K1078" i="7"/>
  <c r="I1078" i="7"/>
  <c r="H1078" i="7"/>
  <c r="AL1145" i="7"/>
  <c r="L1077" i="7"/>
  <c r="K1077" i="7"/>
  <c r="I1077" i="7"/>
  <c r="H1077" i="7"/>
  <c r="AL1144" i="7"/>
  <c r="L1076" i="7"/>
  <c r="K1076" i="7"/>
  <c r="I1076" i="7"/>
  <c r="H1076" i="7"/>
  <c r="AL1143" i="7"/>
  <c r="L1075" i="7"/>
  <c r="K1075" i="7"/>
  <c r="I1075" i="7"/>
  <c r="H1075" i="7"/>
  <c r="AL1142" i="7"/>
  <c r="L1074" i="7"/>
  <c r="K1074" i="7"/>
  <c r="I1074" i="7"/>
  <c r="H1074" i="7"/>
  <c r="AL1141" i="7"/>
  <c r="L1073" i="7"/>
  <c r="K1073" i="7"/>
  <c r="AG1073" i="7" s="1"/>
  <c r="I1073" i="7"/>
  <c r="H1073" i="7"/>
  <c r="AL1140" i="7"/>
  <c r="L1072" i="7"/>
  <c r="K1072" i="7"/>
  <c r="AA1072" i="7" s="1"/>
  <c r="I1072" i="7"/>
  <c r="H1072" i="7"/>
  <c r="AL1139" i="7"/>
  <c r="L1071" i="7"/>
  <c r="K1071" i="7"/>
  <c r="I1071" i="7"/>
  <c r="H1071" i="7"/>
  <c r="AL1138" i="7"/>
  <c r="L1070" i="7"/>
  <c r="K1070" i="7"/>
  <c r="I1070" i="7"/>
  <c r="H1070" i="7"/>
  <c r="AL1137" i="7"/>
  <c r="L1069" i="7"/>
  <c r="K1069" i="7"/>
  <c r="I1069" i="7"/>
  <c r="H1069" i="7"/>
  <c r="AL1136" i="7"/>
  <c r="L1068" i="7"/>
  <c r="K1068" i="7"/>
  <c r="I1068" i="7"/>
  <c r="H1068" i="7"/>
  <c r="AL1135" i="7"/>
  <c r="L1067" i="7"/>
  <c r="K1067" i="7"/>
  <c r="I1067" i="7"/>
  <c r="H1067" i="7"/>
  <c r="AL1134" i="7"/>
  <c r="L1066" i="7"/>
  <c r="K1066" i="7"/>
  <c r="I1066" i="7"/>
  <c r="H1066" i="7"/>
  <c r="AL1133" i="7"/>
  <c r="L1065" i="7"/>
  <c r="K1065" i="7"/>
  <c r="I1065" i="7"/>
  <c r="H1065" i="7"/>
  <c r="J1065" i="7" s="1"/>
  <c r="AL1132" i="7"/>
  <c r="L1032" i="7"/>
  <c r="K1032" i="7"/>
  <c r="I1032" i="7"/>
  <c r="H1032" i="7"/>
  <c r="AL1131" i="7"/>
  <c r="L1007" i="7"/>
  <c r="K1007" i="7"/>
  <c r="I1007" i="7"/>
  <c r="H1007" i="7"/>
  <c r="AL1130" i="7"/>
  <c r="L985" i="7"/>
  <c r="K985" i="7"/>
  <c r="I985" i="7"/>
  <c r="H985" i="7"/>
  <c r="AL1129" i="7"/>
  <c r="X960" i="7"/>
  <c r="L960" i="7"/>
  <c r="K960" i="7"/>
  <c r="N960" i="7" s="1"/>
  <c r="I960" i="7"/>
  <c r="H960" i="7"/>
  <c r="AL1128" i="7"/>
  <c r="L942" i="7"/>
  <c r="K942" i="7"/>
  <c r="I942" i="7"/>
  <c r="H942" i="7"/>
  <c r="AL1127" i="7"/>
  <c r="L1031" i="7"/>
  <c r="K1031" i="7"/>
  <c r="I1031" i="7"/>
  <c r="H1031" i="7"/>
  <c r="AL1126" i="7"/>
  <c r="L1006" i="7"/>
  <c r="K1006" i="7"/>
  <c r="I1006" i="7"/>
  <c r="H1006" i="7"/>
  <c r="AL1125" i="7"/>
  <c r="L984" i="7"/>
  <c r="K984" i="7"/>
  <c r="I984" i="7"/>
  <c r="H984" i="7"/>
  <c r="AL1124" i="7"/>
  <c r="L959" i="7"/>
  <c r="K959" i="7"/>
  <c r="I959" i="7"/>
  <c r="H959" i="7"/>
  <c r="AL1123" i="7"/>
  <c r="L941" i="7"/>
  <c r="K941" i="7"/>
  <c r="I941" i="7"/>
  <c r="H941" i="7"/>
  <c r="AL1122" i="7"/>
  <c r="L198" i="7"/>
  <c r="K198" i="7"/>
  <c r="I198" i="7"/>
  <c r="H198" i="7"/>
  <c r="AL1121" i="7"/>
  <c r="L179" i="7"/>
  <c r="K179" i="7"/>
  <c r="I179" i="7"/>
  <c r="H179" i="7"/>
  <c r="AL1120" i="7"/>
  <c r="X197" i="7"/>
  <c r="Q197" i="7"/>
  <c r="L197" i="7"/>
  <c r="K197" i="7"/>
  <c r="Z197" i="7" s="1"/>
  <c r="I197" i="7"/>
  <c r="H197" i="7"/>
  <c r="AL1119" i="7"/>
  <c r="L178" i="7"/>
  <c r="K178" i="7"/>
  <c r="I178" i="7"/>
  <c r="H178" i="7"/>
  <c r="AL1118" i="7"/>
  <c r="L1064" i="7"/>
  <c r="K1064" i="7"/>
  <c r="I1064" i="7"/>
  <c r="H1064" i="7"/>
  <c r="AL1117" i="7"/>
  <c r="L1063" i="7"/>
  <c r="K1063" i="7"/>
  <c r="I1063" i="7"/>
  <c r="H1063" i="7"/>
  <c r="AL1116" i="7"/>
  <c r="L1062" i="7"/>
  <c r="K1062" i="7"/>
  <c r="I1062" i="7"/>
  <c r="H1062" i="7"/>
  <c r="AL1115" i="7"/>
  <c r="L813" i="7"/>
  <c r="K813" i="7"/>
  <c r="I813" i="7"/>
  <c r="H813" i="7"/>
  <c r="AL1114" i="7"/>
  <c r="L800" i="7"/>
  <c r="K800" i="7"/>
  <c r="I800" i="7"/>
  <c r="H800" i="7"/>
  <c r="AL1113" i="7"/>
  <c r="L781" i="7"/>
  <c r="K781" i="7"/>
  <c r="I781" i="7"/>
  <c r="H781" i="7"/>
  <c r="AL1112" i="7"/>
  <c r="L754" i="7"/>
  <c r="K754" i="7"/>
  <c r="I754" i="7"/>
  <c r="H754" i="7"/>
  <c r="AL1111" i="7"/>
  <c r="L812" i="7"/>
  <c r="K812" i="7"/>
  <c r="I812" i="7"/>
  <c r="H812" i="7"/>
  <c r="AL1110" i="7"/>
  <c r="L799" i="7"/>
  <c r="K799" i="7"/>
  <c r="I799" i="7"/>
  <c r="H799" i="7"/>
  <c r="AL1109" i="7"/>
  <c r="L780" i="7"/>
  <c r="K780" i="7"/>
  <c r="I780" i="7"/>
  <c r="H780" i="7"/>
  <c r="J780" i="7" s="1"/>
  <c r="AL1108" i="7"/>
  <c r="L753" i="7"/>
  <c r="K753" i="7"/>
  <c r="I753" i="7"/>
  <c r="H753" i="7"/>
  <c r="AL1107" i="7"/>
  <c r="L811" i="7"/>
  <c r="K811" i="7"/>
  <c r="I811" i="7"/>
  <c r="H811" i="7"/>
  <c r="AL1106" i="7"/>
  <c r="L810" i="7"/>
  <c r="K810" i="7"/>
  <c r="I810" i="7"/>
  <c r="H810" i="7"/>
  <c r="J810" i="7" s="1"/>
  <c r="AL1105" i="7"/>
  <c r="L809" i="7"/>
  <c r="K809" i="7"/>
  <c r="I809" i="7"/>
  <c r="H809" i="7"/>
  <c r="AL1104" i="7"/>
  <c r="L808" i="7"/>
  <c r="K808" i="7"/>
  <c r="I808" i="7"/>
  <c r="H808" i="7"/>
  <c r="AL1103" i="7"/>
  <c r="L798" i="7"/>
  <c r="K798" i="7"/>
  <c r="U798" i="7" s="1"/>
  <c r="I798" i="7"/>
  <c r="H798" i="7"/>
  <c r="AL1102" i="7"/>
  <c r="L797" i="7"/>
  <c r="K797" i="7"/>
  <c r="I797" i="7"/>
  <c r="H797" i="7"/>
  <c r="AL1101" i="7"/>
  <c r="L796" i="7"/>
  <c r="K796" i="7"/>
  <c r="I796" i="7"/>
  <c r="H796" i="7"/>
  <c r="J796" i="7" s="1"/>
  <c r="AL1100" i="7"/>
  <c r="L795" i="7"/>
  <c r="K795" i="7"/>
  <c r="I795" i="7"/>
  <c r="H795" i="7"/>
  <c r="AL1099" i="7"/>
  <c r="L779" i="7"/>
  <c r="K779" i="7"/>
  <c r="I779" i="7"/>
  <c r="H779" i="7"/>
  <c r="AL1098" i="7"/>
  <c r="L778" i="7"/>
  <c r="K778" i="7"/>
  <c r="I778" i="7"/>
  <c r="H778" i="7"/>
  <c r="J778" i="7" s="1"/>
  <c r="AL1097" i="7"/>
  <c r="L777" i="7"/>
  <c r="K777" i="7"/>
  <c r="I777" i="7"/>
  <c r="H777" i="7"/>
  <c r="AL1096" i="7"/>
  <c r="L776" i="7"/>
  <c r="K776" i="7"/>
  <c r="N776" i="7" s="1"/>
  <c r="I776" i="7"/>
  <c r="H776" i="7"/>
  <c r="AL1095" i="7"/>
  <c r="L752" i="7"/>
  <c r="K752" i="7"/>
  <c r="I752" i="7"/>
  <c r="H752" i="7"/>
  <c r="AL1094" i="7"/>
  <c r="L751" i="7"/>
  <c r="M751" i="7" s="1"/>
  <c r="K751" i="7"/>
  <c r="I751" i="7"/>
  <c r="H751" i="7"/>
  <c r="AL1093" i="7"/>
  <c r="L750" i="7"/>
  <c r="T750" i="7" s="1"/>
  <c r="K750" i="7"/>
  <c r="I750" i="7"/>
  <c r="H750" i="7"/>
  <c r="AL1092" i="7"/>
  <c r="L749" i="7"/>
  <c r="K749" i="7"/>
  <c r="I749" i="7"/>
  <c r="H749" i="7"/>
  <c r="J749" i="7" s="1"/>
  <c r="AL1091" i="7"/>
  <c r="Q538" i="7"/>
  <c r="N538" i="7"/>
  <c r="L538" i="7"/>
  <c r="K538" i="7"/>
  <c r="I538" i="7"/>
  <c r="H538" i="7"/>
  <c r="AL1090" i="7"/>
  <c r="L519" i="7"/>
  <c r="K519" i="7"/>
  <c r="AF519" i="7" s="1"/>
  <c r="I519" i="7"/>
  <c r="H519" i="7"/>
  <c r="AL1089" i="7"/>
  <c r="L500" i="7"/>
  <c r="K500" i="7"/>
  <c r="I500" i="7"/>
  <c r="H500" i="7"/>
  <c r="AL1088" i="7"/>
  <c r="L586" i="7"/>
  <c r="K586" i="7"/>
  <c r="I586" i="7"/>
  <c r="H586" i="7"/>
  <c r="AL1087" i="7"/>
  <c r="L585" i="7"/>
  <c r="K585" i="7"/>
  <c r="I585" i="7"/>
  <c r="H585" i="7"/>
  <c r="AL1086" i="7"/>
  <c r="L584" i="7"/>
  <c r="K584" i="7"/>
  <c r="I584" i="7"/>
  <c r="H584" i="7"/>
  <c r="AL1085" i="7"/>
  <c r="L583" i="7"/>
  <c r="K583" i="7"/>
  <c r="I583" i="7"/>
  <c r="H583" i="7"/>
  <c r="AL1084" i="7"/>
  <c r="L582" i="7"/>
  <c r="K582" i="7"/>
  <c r="I582" i="7"/>
  <c r="H582" i="7"/>
  <c r="AL1083" i="7"/>
  <c r="L562" i="7"/>
  <c r="K562" i="7"/>
  <c r="I562" i="7"/>
  <c r="H562" i="7"/>
  <c r="AL1082" i="7"/>
  <c r="L561" i="7"/>
  <c r="K561" i="7"/>
  <c r="I561" i="7"/>
  <c r="H561" i="7"/>
  <c r="AL1081" i="7"/>
  <c r="L560" i="7"/>
  <c r="K560" i="7"/>
  <c r="X560" i="7" s="1"/>
  <c r="I560" i="7"/>
  <c r="H560" i="7"/>
  <c r="AL1080" i="7"/>
  <c r="L559" i="7"/>
  <c r="K559" i="7"/>
  <c r="I559" i="7"/>
  <c r="H559" i="7"/>
  <c r="AL1079" i="7"/>
  <c r="L558" i="7"/>
  <c r="K558" i="7"/>
  <c r="I558" i="7"/>
  <c r="H558" i="7"/>
  <c r="AL1078" i="7"/>
  <c r="L537" i="7"/>
  <c r="K537" i="7"/>
  <c r="I537" i="7"/>
  <c r="H537" i="7"/>
  <c r="AL1077" i="7"/>
  <c r="L536" i="7"/>
  <c r="K536" i="7"/>
  <c r="I536" i="7"/>
  <c r="H536" i="7"/>
  <c r="AL1076" i="7"/>
  <c r="L535" i="7"/>
  <c r="AH535" i="7" s="1"/>
  <c r="K535" i="7"/>
  <c r="I535" i="7"/>
  <c r="H535" i="7"/>
  <c r="AL1075" i="7"/>
  <c r="L534" i="7"/>
  <c r="K534" i="7"/>
  <c r="AG534" i="7" s="1"/>
  <c r="I534" i="7"/>
  <c r="J534" i="7" s="1"/>
  <c r="H534" i="7"/>
  <c r="AL1074" i="7"/>
  <c r="L533" i="7"/>
  <c r="K533" i="7"/>
  <c r="I533" i="7"/>
  <c r="H533" i="7"/>
  <c r="AL1073" i="7"/>
  <c r="L518" i="7"/>
  <c r="K518" i="7"/>
  <c r="I518" i="7"/>
  <c r="H518" i="7"/>
  <c r="AL1072" i="7"/>
  <c r="L517" i="7"/>
  <c r="K517" i="7"/>
  <c r="I517" i="7"/>
  <c r="H517" i="7"/>
  <c r="AL1071" i="7"/>
  <c r="L516" i="7"/>
  <c r="K516" i="7"/>
  <c r="I516" i="7"/>
  <c r="H516" i="7"/>
  <c r="AL1070" i="7"/>
  <c r="L515" i="7"/>
  <c r="K515" i="7"/>
  <c r="I515" i="7"/>
  <c r="H515" i="7"/>
  <c r="AL1069" i="7"/>
  <c r="L514" i="7"/>
  <c r="K514" i="7"/>
  <c r="I514" i="7"/>
  <c r="H514" i="7"/>
  <c r="AL1068" i="7"/>
  <c r="L499" i="7"/>
  <c r="K499" i="7"/>
  <c r="I499" i="7"/>
  <c r="H499" i="7"/>
  <c r="AL1067" i="7"/>
  <c r="L498" i="7"/>
  <c r="K498" i="7"/>
  <c r="I498" i="7"/>
  <c r="H498" i="7"/>
  <c r="AL1066" i="7"/>
  <c r="L497" i="7"/>
  <c r="K497" i="7"/>
  <c r="I497" i="7"/>
  <c r="H497" i="7"/>
  <c r="AL1065" i="7"/>
  <c r="L496" i="7"/>
  <c r="K496" i="7"/>
  <c r="I496" i="7"/>
  <c r="H496" i="7"/>
  <c r="AL1064" i="7"/>
  <c r="L495" i="7"/>
  <c r="K495" i="7"/>
  <c r="I495" i="7"/>
  <c r="H495" i="7"/>
  <c r="AL1063" i="7"/>
  <c r="L342" i="7"/>
  <c r="K342" i="7"/>
  <c r="I342" i="7"/>
  <c r="H342" i="7"/>
  <c r="AL1062" i="7"/>
  <c r="L341" i="7"/>
  <c r="K341" i="7"/>
  <c r="I341" i="7"/>
  <c r="H341" i="7"/>
  <c r="AL1061" i="7"/>
  <c r="L340" i="7"/>
  <c r="K340" i="7"/>
  <c r="I340" i="7"/>
  <c r="H340" i="7"/>
  <c r="AL1060" i="7"/>
  <c r="L339" i="7"/>
  <c r="K339" i="7"/>
  <c r="I339" i="7"/>
  <c r="H339" i="7"/>
  <c r="AL1059" i="7"/>
  <c r="L338" i="7"/>
  <c r="K338" i="7"/>
  <c r="I338" i="7"/>
  <c r="H338" i="7"/>
  <c r="AL1058" i="7"/>
  <c r="L337" i="7"/>
  <c r="Q337" i="7" s="1"/>
  <c r="K337" i="7"/>
  <c r="I337" i="7"/>
  <c r="H337" i="7"/>
  <c r="AL1057" i="7"/>
  <c r="L323" i="7"/>
  <c r="K323" i="7"/>
  <c r="I323" i="7"/>
  <c r="H323" i="7"/>
  <c r="AL1056" i="7"/>
  <c r="L322" i="7"/>
  <c r="K322" i="7"/>
  <c r="I322" i="7"/>
  <c r="H322" i="7"/>
  <c r="AL1055" i="7"/>
  <c r="L321" i="7"/>
  <c r="K321" i="7"/>
  <c r="I321" i="7"/>
  <c r="H321" i="7"/>
  <c r="AL1054" i="7"/>
  <c r="L320" i="7"/>
  <c r="K320" i="7"/>
  <c r="M320" i="7" s="1"/>
  <c r="I320" i="7"/>
  <c r="H320" i="7"/>
  <c r="J320" i="7" s="1"/>
  <c r="AL1053" i="7"/>
  <c r="L319" i="7"/>
  <c r="K319" i="7"/>
  <c r="I319" i="7"/>
  <c r="H319" i="7"/>
  <c r="AL1052" i="7"/>
  <c r="L318" i="7"/>
  <c r="K318" i="7"/>
  <c r="AA318" i="7" s="1"/>
  <c r="I318" i="7"/>
  <c r="H318" i="7"/>
  <c r="AL1051" i="7"/>
  <c r="L304" i="7"/>
  <c r="K304" i="7"/>
  <c r="I304" i="7"/>
  <c r="H304" i="7"/>
  <c r="AL1050" i="7"/>
  <c r="L303" i="7"/>
  <c r="K303" i="7"/>
  <c r="I303" i="7"/>
  <c r="H303" i="7"/>
  <c r="AL1049" i="7"/>
  <c r="L302" i="7"/>
  <c r="K302" i="7"/>
  <c r="I302" i="7"/>
  <c r="H302" i="7"/>
  <c r="AL1048" i="7"/>
  <c r="L301" i="7"/>
  <c r="K301" i="7"/>
  <c r="I301" i="7"/>
  <c r="H301" i="7"/>
  <c r="AL1047" i="7"/>
  <c r="L300" i="7"/>
  <c r="K300" i="7"/>
  <c r="I300" i="7"/>
  <c r="H300" i="7"/>
  <c r="AL1046" i="7"/>
  <c r="L299" i="7"/>
  <c r="K299" i="7"/>
  <c r="M299" i="7" s="1"/>
  <c r="I299" i="7"/>
  <c r="H299" i="7"/>
  <c r="AL1045" i="7"/>
  <c r="L285" i="7"/>
  <c r="K285" i="7"/>
  <c r="I285" i="7"/>
  <c r="H285" i="7"/>
  <c r="AL1044" i="7"/>
  <c r="L284" i="7"/>
  <c r="K284" i="7"/>
  <c r="I284" i="7"/>
  <c r="H284" i="7"/>
  <c r="AL1043" i="7"/>
  <c r="L283" i="7"/>
  <c r="K283" i="7"/>
  <c r="O283" i="7" s="1"/>
  <c r="I283" i="7"/>
  <c r="H283" i="7"/>
  <c r="AL1042" i="7"/>
  <c r="L282" i="7"/>
  <c r="K282" i="7"/>
  <c r="I282" i="7"/>
  <c r="H282" i="7"/>
  <c r="AL1041" i="7"/>
  <c r="L281" i="7"/>
  <c r="K281" i="7"/>
  <c r="I281" i="7"/>
  <c r="H281" i="7"/>
  <c r="AL1040" i="7"/>
  <c r="L280" i="7"/>
  <c r="K280" i="7"/>
  <c r="I280" i="7"/>
  <c r="H280" i="7"/>
  <c r="AL1039" i="7"/>
  <c r="L807" i="7"/>
  <c r="AC807" i="7" s="1"/>
  <c r="K807" i="7"/>
  <c r="I807" i="7"/>
  <c r="H807" i="7"/>
  <c r="AL1038" i="7"/>
  <c r="U794" i="7"/>
  <c r="L794" i="7"/>
  <c r="K794" i="7"/>
  <c r="AJ794" i="7" s="1"/>
  <c r="I794" i="7"/>
  <c r="H794" i="7"/>
  <c r="AL1037" i="7"/>
  <c r="L775" i="7"/>
  <c r="K775" i="7"/>
  <c r="I775" i="7"/>
  <c r="H775" i="7"/>
  <c r="AL1036" i="7"/>
  <c r="L748" i="7"/>
  <c r="K748" i="7"/>
  <c r="I748" i="7"/>
  <c r="J748" i="7" s="1"/>
  <c r="H748" i="7"/>
  <c r="AL1035" i="7"/>
  <c r="L581" i="7"/>
  <c r="K581" i="7"/>
  <c r="I581" i="7"/>
  <c r="H581" i="7"/>
  <c r="AL1034" i="7"/>
  <c r="L557" i="7"/>
  <c r="K557" i="7"/>
  <c r="I557" i="7"/>
  <c r="H557" i="7"/>
  <c r="AL1033" i="7"/>
  <c r="L532" i="7"/>
  <c r="K532" i="7"/>
  <c r="I532" i="7"/>
  <c r="H532" i="7"/>
  <c r="J532" i="7" s="1"/>
  <c r="AL1032" i="7"/>
  <c r="L513" i="7"/>
  <c r="K513" i="7"/>
  <c r="I513" i="7"/>
  <c r="H513" i="7"/>
  <c r="AL1031" i="7"/>
  <c r="L494" i="7"/>
  <c r="K494" i="7"/>
  <c r="I494" i="7"/>
  <c r="H494" i="7"/>
  <c r="AL1030" i="7"/>
  <c r="L336" i="7"/>
  <c r="K336" i="7"/>
  <c r="I336" i="7"/>
  <c r="H336" i="7"/>
  <c r="AL1029" i="7"/>
  <c r="L317" i="7"/>
  <c r="K317" i="7"/>
  <c r="AA317" i="7" s="1"/>
  <c r="I317" i="7"/>
  <c r="H317" i="7"/>
  <c r="AL1028" i="7"/>
  <c r="L298" i="7"/>
  <c r="K298" i="7"/>
  <c r="I298" i="7"/>
  <c r="H298" i="7"/>
  <c r="AL1027" i="7"/>
  <c r="L279" i="7"/>
  <c r="K279" i="7"/>
  <c r="I279" i="7"/>
  <c r="H279" i="7"/>
  <c r="AL1026" i="7"/>
  <c r="AL1025" i="7"/>
  <c r="AL1024" i="7"/>
  <c r="AL1023" i="7"/>
  <c r="AL1022" i="7"/>
  <c r="AL1021" i="7"/>
  <c r="AL1020" i="7"/>
  <c r="AL1019" i="7"/>
  <c r="AL1018" i="7"/>
  <c r="AL1017" i="7"/>
  <c r="AL1016" i="7"/>
  <c r="AL1015" i="7"/>
  <c r="AL1014" i="7"/>
  <c r="AL1013" i="7"/>
  <c r="AL1012" i="7"/>
  <c r="L580" i="7"/>
  <c r="K580" i="7"/>
  <c r="I580" i="7"/>
  <c r="H580" i="7"/>
  <c r="AL1011" i="7"/>
  <c r="L579" i="7"/>
  <c r="K579" i="7"/>
  <c r="I579" i="7"/>
  <c r="H579" i="7"/>
  <c r="J579" i="7" s="1"/>
  <c r="AL1010" i="7"/>
  <c r="L578" i="7"/>
  <c r="K578" i="7"/>
  <c r="I578" i="7"/>
  <c r="H578" i="7"/>
  <c r="AL1009" i="7"/>
  <c r="L556" i="7"/>
  <c r="K556" i="7"/>
  <c r="I556" i="7"/>
  <c r="H556" i="7"/>
  <c r="AL1008" i="7"/>
  <c r="L555" i="7"/>
  <c r="K555" i="7"/>
  <c r="U555" i="7" s="1"/>
  <c r="I555" i="7"/>
  <c r="H555" i="7"/>
  <c r="AL1007" i="7"/>
  <c r="L554" i="7"/>
  <c r="K554" i="7"/>
  <c r="I554" i="7"/>
  <c r="H554" i="7"/>
  <c r="AL1006" i="7"/>
  <c r="L531" i="7"/>
  <c r="K531" i="7"/>
  <c r="I531" i="7"/>
  <c r="H531" i="7"/>
  <c r="AL1005" i="7"/>
  <c r="L530" i="7"/>
  <c r="K530" i="7"/>
  <c r="I530" i="7"/>
  <c r="H530" i="7"/>
  <c r="AL1004" i="7"/>
  <c r="L529" i="7"/>
  <c r="AC529" i="7" s="1"/>
  <c r="K529" i="7"/>
  <c r="I529" i="7"/>
  <c r="H529" i="7"/>
  <c r="AL1003" i="7"/>
  <c r="L512" i="7"/>
  <c r="W512" i="7" s="1"/>
  <c r="K512" i="7"/>
  <c r="I512" i="7"/>
  <c r="H512" i="7"/>
  <c r="J512" i="7" s="1"/>
  <c r="AL1002" i="7"/>
  <c r="L511" i="7"/>
  <c r="K511" i="7"/>
  <c r="I511" i="7"/>
  <c r="H511" i="7"/>
  <c r="AL1001" i="7"/>
  <c r="L510" i="7"/>
  <c r="K510" i="7"/>
  <c r="I510" i="7"/>
  <c r="H510" i="7"/>
  <c r="AL1000" i="7"/>
  <c r="L493" i="7"/>
  <c r="K493" i="7"/>
  <c r="I493" i="7"/>
  <c r="H493" i="7"/>
  <c r="AL999" i="7"/>
  <c r="L492" i="7"/>
  <c r="K492" i="7"/>
  <c r="I492" i="7"/>
  <c r="H492" i="7"/>
  <c r="AL998" i="7"/>
  <c r="L491" i="7"/>
  <c r="K491" i="7"/>
  <c r="I491" i="7"/>
  <c r="H491" i="7"/>
  <c r="AL997" i="7"/>
  <c r="L634" i="7"/>
  <c r="K634" i="7"/>
  <c r="I634" i="7"/>
  <c r="H634" i="7"/>
  <c r="AL996" i="7"/>
  <c r="N633" i="7"/>
  <c r="L633" i="7"/>
  <c r="K633" i="7"/>
  <c r="AD633" i="7" s="1"/>
  <c r="I633" i="7"/>
  <c r="H633" i="7"/>
  <c r="AL995" i="7"/>
  <c r="L632" i="7"/>
  <c r="K632" i="7"/>
  <c r="I632" i="7"/>
  <c r="H632" i="7"/>
  <c r="AL994" i="7"/>
  <c r="L656" i="7"/>
  <c r="K656" i="7"/>
  <c r="I656" i="7"/>
  <c r="H656" i="7"/>
  <c r="AL993" i="7"/>
  <c r="L655" i="7"/>
  <c r="K655" i="7"/>
  <c r="I655" i="7"/>
  <c r="H655" i="7"/>
  <c r="AL992" i="7"/>
  <c r="L654" i="7"/>
  <c r="K654" i="7"/>
  <c r="I654" i="7"/>
  <c r="H654" i="7"/>
  <c r="AL991" i="7"/>
  <c r="L653" i="7"/>
  <c r="K653" i="7"/>
  <c r="I653" i="7"/>
  <c r="H653" i="7"/>
  <c r="AL990" i="7"/>
  <c r="L652" i="7"/>
  <c r="K652" i="7"/>
  <c r="I652" i="7"/>
  <c r="H652" i="7"/>
  <c r="AL989" i="7"/>
  <c r="L651" i="7"/>
  <c r="K651" i="7"/>
  <c r="I651" i="7"/>
  <c r="H651" i="7"/>
  <c r="AL988" i="7"/>
  <c r="L650" i="7"/>
  <c r="K650" i="7"/>
  <c r="I650" i="7"/>
  <c r="H650" i="7"/>
  <c r="AL987" i="7"/>
  <c r="L649" i="7"/>
  <c r="K649" i="7"/>
  <c r="I649" i="7"/>
  <c r="H649" i="7"/>
  <c r="AL986" i="7"/>
  <c r="L648" i="7"/>
  <c r="K648" i="7"/>
  <c r="I648" i="7"/>
  <c r="H648" i="7"/>
  <c r="AL985" i="7"/>
  <c r="L647" i="7"/>
  <c r="K647" i="7"/>
  <c r="I647" i="7"/>
  <c r="H647" i="7"/>
  <c r="AL984" i="7"/>
  <c r="L646" i="7"/>
  <c r="K646" i="7"/>
  <c r="I646" i="7"/>
  <c r="H646" i="7"/>
  <c r="AL983" i="7"/>
  <c r="L628" i="7"/>
  <c r="K628" i="7"/>
  <c r="I628" i="7"/>
  <c r="H628" i="7"/>
  <c r="AL982" i="7"/>
  <c r="L627" i="7"/>
  <c r="K627" i="7"/>
  <c r="I627" i="7"/>
  <c r="H627" i="7"/>
  <c r="J627" i="7" s="1"/>
  <c r="AL981" i="7"/>
  <c r="L626" i="7"/>
  <c r="K626" i="7"/>
  <c r="I626" i="7"/>
  <c r="H626" i="7"/>
  <c r="J626" i="7" s="1"/>
  <c r="AL980" i="7"/>
  <c r="L625" i="7"/>
  <c r="K625" i="7"/>
  <c r="I625" i="7"/>
  <c r="H625" i="7"/>
  <c r="AL979" i="7"/>
  <c r="L624" i="7"/>
  <c r="K624" i="7"/>
  <c r="I624" i="7"/>
  <c r="H624" i="7"/>
  <c r="AL978" i="7"/>
  <c r="L623" i="7"/>
  <c r="K623" i="7"/>
  <c r="I623" i="7"/>
  <c r="H623" i="7"/>
  <c r="AL977" i="7"/>
  <c r="L622" i="7"/>
  <c r="Z622" i="7" s="1"/>
  <c r="K622" i="7"/>
  <c r="I622" i="7"/>
  <c r="H622" i="7"/>
  <c r="AL976" i="7"/>
  <c r="AG621" i="7"/>
  <c r="L621" i="7"/>
  <c r="K621" i="7"/>
  <c r="I621" i="7"/>
  <c r="H621" i="7"/>
  <c r="AL975" i="7"/>
  <c r="L620" i="7"/>
  <c r="K620" i="7"/>
  <c r="I620" i="7"/>
  <c r="H620" i="7"/>
  <c r="AL974" i="7"/>
  <c r="L619" i="7"/>
  <c r="K619" i="7"/>
  <c r="I619" i="7"/>
  <c r="H619" i="7"/>
  <c r="AL973" i="7"/>
  <c r="L618" i="7"/>
  <c r="K618" i="7"/>
  <c r="I618" i="7"/>
  <c r="H618" i="7"/>
  <c r="AL972" i="7"/>
  <c r="L602" i="7"/>
  <c r="K602" i="7"/>
  <c r="I602" i="7"/>
  <c r="H602" i="7"/>
  <c r="AL971" i="7"/>
  <c r="L601" i="7"/>
  <c r="K601" i="7"/>
  <c r="I601" i="7"/>
  <c r="H601" i="7"/>
  <c r="AL970" i="7"/>
  <c r="L600" i="7"/>
  <c r="K600" i="7"/>
  <c r="I600" i="7"/>
  <c r="H600" i="7"/>
  <c r="AL969" i="7"/>
  <c r="L599" i="7"/>
  <c r="K599" i="7"/>
  <c r="AH599" i="7" s="1"/>
  <c r="I599" i="7"/>
  <c r="H599" i="7"/>
  <c r="AL968" i="7"/>
  <c r="L598" i="7"/>
  <c r="K598" i="7"/>
  <c r="AB598" i="7" s="1"/>
  <c r="I598" i="7"/>
  <c r="H598" i="7"/>
  <c r="AL967" i="7"/>
  <c r="L597" i="7"/>
  <c r="K597" i="7"/>
  <c r="I597" i="7"/>
  <c r="H597" i="7"/>
  <c r="AL966" i="7"/>
  <c r="L596" i="7"/>
  <c r="K596" i="7"/>
  <c r="I596" i="7"/>
  <c r="H596" i="7"/>
  <c r="AL965" i="7"/>
  <c r="L595" i="7"/>
  <c r="K595" i="7"/>
  <c r="I595" i="7"/>
  <c r="H595" i="7"/>
  <c r="J595" i="7" s="1"/>
  <c r="AL964" i="7"/>
  <c r="L594" i="7"/>
  <c r="K594" i="7"/>
  <c r="I594" i="7"/>
  <c r="H594" i="7"/>
  <c r="AL963" i="7"/>
  <c r="L593" i="7"/>
  <c r="K593" i="7"/>
  <c r="I593" i="7"/>
  <c r="H593" i="7"/>
  <c r="AL962" i="7"/>
  <c r="L592" i="7"/>
  <c r="K592" i="7"/>
  <c r="I592" i="7"/>
  <c r="H592" i="7"/>
  <c r="AL961" i="7"/>
  <c r="L225" i="7"/>
  <c r="K225" i="7"/>
  <c r="AA225" i="7" s="1"/>
  <c r="I225" i="7"/>
  <c r="H225" i="7"/>
  <c r="AL960" i="7"/>
  <c r="L224" i="7"/>
  <c r="K224" i="7"/>
  <c r="I224" i="7"/>
  <c r="H224" i="7"/>
  <c r="AL959" i="7"/>
  <c r="L223" i="7"/>
  <c r="K223" i="7"/>
  <c r="I223" i="7"/>
  <c r="H223" i="7"/>
  <c r="AL958" i="7"/>
  <c r="L222" i="7"/>
  <c r="K222" i="7"/>
  <c r="I222" i="7"/>
  <c r="H222" i="7"/>
  <c r="AL957" i="7"/>
  <c r="L221" i="7"/>
  <c r="K221" i="7"/>
  <c r="I221" i="7"/>
  <c r="H221" i="7"/>
  <c r="AL956" i="7"/>
  <c r="L1192" i="7"/>
  <c r="K1192" i="7"/>
  <c r="I1192" i="7"/>
  <c r="H1192" i="7"/>
  <c r="AL955" i="7"/>
  <c r="L1191" i="7"/>
  <c r="K1191" i="7"/>
  <c r="I1191" i="7"/>
  <c r="H1191" i="7"/>
  <c r="J1191" i="7" s="1"/>
  <c r="AL954" i="7"/>
  <c r="L1190" i="7"/>
  <c r="K1190" i="7"/>
  <c r="I1190" i="7"/>
  <c r="H1190" i="7"/>
  <c r="AL953" i="7"/>
  <c r="L1189" i="7"/>
  <c r="K1189" i="7"/>
  <c r="I1189" i="7"/>
  <c r="H1189" i="7"/>
  <c r="AL952" i="7"/>
  <c r="L1188" i="7"/>
  <c r="K1188" i="7"/>
  <c r="I1188" i="7"/>
  <c r="H1188" i="7"/>
  <c r="AL951" i="7"/>
  <c r="L774" i="7"/>
  <c r="K774" i="7"/>
  <c r="Y774" i="7" s="1"/>
  <c r="I774" i="7"/>
  <c r="H774" i="7"/>
  <c r="AL950" i="7"/>
  <c r="L773" i="7"/>
  <c r="K773" i="7"/>
  <c r="I773" i="7"/>
  <c r="H773" i="7"/>
  <c r="AL949" i="7"/>
  <c r="L772" i="7"/>
  <c r="K772" i="7"/>
  <c r="I772" i="7"/>
  <c r="H772" i="7"/>
  <c r="AL948" i="7"/>
  <c r="L771" i="7"/>
  <c r="K771" i="7"/>
  <c r="I771" i="7"/>
  <c r="H771" i="7"/>
  <c r="AL947" i="7"/>
  <c r="L770" i="7"/>
  <c r="K770" i="7"/>
  <c r="I770" i="7"/>
  <c r="H770" i="7"/>
  <c r="AL946" i="7"/>
  <c r="L769" i="7"/>
  <c r="K769" i="7"/>
  <c r="I769" i="7"/>
  <c r="H769" i="7"/>
  <c r="AL945" i="7"/>
  <c r="L768" i="7"/>
  <c r="K768" i="7"/>
  <c r="I768" i="7"/>
  <c r="H768" i="7"/>
  <c r="AL944" i="7"/>
  <c r="L767" i="7"/>
  <c r="K767" i="7"/>
  <c r="I767" i="7"/>
  <c r="H767" i="7"/>
  <c r="AL943" i="7"/>
  <c r="L766" i="7"/>
  <c r="K766" i="7"/>
  <c r="I766" i="7"/>
  <c r="H766" i="7"/>
  <c r="AL942" i="7"/>
  <c r="L765" i="7"/>
  <c r="K765" i="7"/>
  <c r="I765" i="7"/>
  <c r="H765" i="7"/>
  <c r="AL941" i="7"/>
  <c r="L764" i="7"/>
  <c r="K764" i="7"/>
  <c r="I764" i="7"/>
  <c r="H764" i="7"/>
  <c r="AL940" i="7"/>
  <c r="L763" i="7"/>
  <c r="K763" i="7"/>
  <c r="I763" i="7"/>
  <c r="H763" i="7"/>
  <c r="AL939" i="7"/>
  <c r="L762" i="7"/>
  <c r="K762" i="7"/>
  <c r="I762" i="7"/>
  <c r="H762" i="7"/>
  <c r="AL938" i="7"/>
  <c r="L761" i="7"/>
  <c r="K761" i="7"/>
  <c r="I761" i="7"/>
  <c r="H761" i="7"/>
  <c r="AL937" i="7"/>
  <c r="L747" i="7"/>
  <c r="K747" i="7"/>
  <c r="I747" i="7"/>
  <c r="H747" i="7"/>
  <c r="AL936" i="7"/>
  <c r="L746" i="7"/>
  <c r="K746" i="7"/>
  <c r="I746" i="7"/>
  <c r="H746" i="7"/>
  <c r="AL935" i="7"/>
  <c r="L745" i="7"/>
  <c r="K745" i="7"/>
  <c r="I745" i="7"/>
  <c r="H745" i="7"/>
  <c r="AL934" i="7"/>
  <c r="L744" i="7"/>
  <c r="K744" i="7"/>
  <c r="S744" i="7" s="1"/>
  <c r="I744" i="7"/>
  <c r="H744" i="7"/>
  <c r="AL933" i="7"/>
  <c r="L743" i="7"/>
  <c r="K743" i="7"/>
  <c r="I743" i="7"/>
  <c r="H743" i="7"/>
  <c r="AL932" i="7"/>
  <c r="L742" i="7"/>
  <c r="K742" i="7"/>
  <c r="I742" i="7"/>
  <c r="H742" i="7"/>
  <c r="AL931" i="7"/>
  <c r="L741" i="7"/>
  <c r="K741" i="7"/>
  <c r="I741" i="7"/>
  <c r="H741" i="7"/>
  <c r="AL930" i="7"/>
  <c r="Y740" i="7"/>
  <c r="L740" i="7"/>
  <c r="K740" i="7"/>
  <c r="R740" i="7" s="1"/>
  <c r="I740" i="7"/>
  <c r="H740" i="7"/>
  <c r="AL929" i="7"/>
  <c r="L739" i="7"/>
  <c r="K739" i="7"/>
  <c r="I739" i="7"/>
  <c r="H739" i="7"/>
  <c r="AL928" i="7"/>
  <c r="L738" i="7"/>
  <c r="K738" i="7"/>
  <c r="I738" i="7"/>
  <c r="H738" i="7"/>
  <c r="AL927" i="7"/>
  <c r="L737" i="7"/>
  <c r="K737" i="7"/>
  <c r="I737" i="7"/>
  <c r="H737" i="7"/>
  <c r="AL926" i="7"/>
  <c r="L736" i="7"/>
  <c r="K736" i="7"/>
  <c r="I736" i="7"/>
  <c r="H736" i="7"/>
  <c r="AL925" i="7"/>
  <c r="L735" i="7"/>
  <c r="K735" i="7"/>
  <c r="I735" i="7"/>
  <c r="H735" i="7"/>
  <c r="AL924" i="7"/>
  <c r="L734" i="7"/>
  <c r="K734" i="7"/>
  <c r="I734" i="7"/>
  <c r="H734" i="7"/>
  <c r="AL923" i="7"/>
  <c r="L617" i="7"/>
  <c r="K617" i="7"/>
  <c r="I617" i="7"/>
  <c r="H617" i="7"/>
  <c r="AL922" i="7"/>
  <c r="L616" i="7"/>
  <c r="K616" i="7"/>
  <c r="I616" i="7"/>
  <c r="H616" i="7"/>
  <c r="AL921" i="7"/>
  <c r="L615" i="7"/>
  <c r="K615" i="7"/>
  <c r="I615" i="7"/>
  <c r="H615" i="7"/>
  <c r="AL920" i="7"/>
  <c r="L614" i="7"/>
  <c r="K614" i="7"/>
  <c r="I614" i="7"/>
  <c r="H614" i="7"/>
  <c r="AL919" i="7"/>
  <c r="L613" i="7"/>
  <c r="K613" i="7"/>
  <c r="I613" i="7"/>
  <c r="H613" i="7"/>
  <c r="AL918" i="7"/>
  <c r="L612" i="7"/>
  <c r="K612" i="7"/>
  <c r="I612" i="7"/>
  <c r="H612" i="7"/>
  <c r="AL917" i="7"/>
  <c r="L611" i="7"/>
  <c r="K611" i="7"/>
  <c r="I611" i="7"/>
  <c r="H611" i="7"/>
  <c r="AL916" i="7"/>
  <c r="L610" i="7"/>
  <c r="K610" i="7"/>
  <c r="I610" i="7"/>
  <c r="H610" i="7"/>
  <c r="AL915" i="7"/>
  <c r="L609" i="7"/>
  <c r="K609" i="7"/>
  <c r="I609" i="7"/>
  <c r="H609" i="7"/>
  <c r="AL914" i="7"/>
  <c r="L608" i="7"/>
  <c r="K608" i="7"/>
  <c r="I608" i="7"/>
  <c r="H608" i="7"/>
  <c r="AL913" i="7"/>
  <c r="L607" i="7"/>
  <c r="K607" i="7"/>
  <c r="I607" i="7"/>
  <c r="H607" i="7"/>
  <c r="AL912" i="7"/>
  <c r="L606" i="7"/>
  <c r="K606" i="7"/>
  <c r="I606" i="7"/>
  <c r="H606" i="7"/>
  <c r="AL911" i="7"/>
  <c r="L605" i="7"/>
  <c r="K605" i="7"/>
  <c r="I605" i="7"/>
  <c r="H605" i="7"/>
  <c r="AL910" i="7"/>
  <c r="L604" i="7"/>
  <c r="K604" i="7"/>
  <c r="I604" i="7"/>
  <c r="H604" i="7"/>
  <c r="AL909" i="7"/>
  <c r="L153" i="7"/>
  <c r="K153" i="7"/>
  <c r="I153" i="7"/>
  <c r="H153" i="7"/>
  <c r="AL908" i="7"/>
  <c r="L152" i="7"/>
  <c r="K152" i="7"/>
  <c r="I152" i="7"/>
  <c r="H152" i="7"/>
  <c r="AL907" i="7"/>
  <c r="L151" i="7"/>
  <c r="K151" i="7"/>
  <c r="AC151" i="7" s="1"/>
  <c r="I151" i="7"/>
  <c r="H151" i="7"/>
  <c r="AL906" i="7"/>
  <c r="L150" i="7"/>
  <c r="K150" i="7"/>
  <c r="I150" i="7"/>
  <c r="H150" i="7"/>
  <c r="AL905" i="7"/>
  <c r="L149" i="7"/>
  <c r="K149" i="7"/>
  <c r="I149" i="7"/>
  <c r="H149" i="7"/>
  <c r="AL904" i="7"/>
  <c r="L148" i="7"/>
  <c r="AC148" i="7" s="1"/>
  <c r="K148" i="7"/>
  <c r="I148" i="7"/>
  <c r="H148" i="7"/>
  <c r="J148" i="7" s="1"/>
  <c r="AL903" i="7"/>
  <c r="L147" i="7"/>
  <c r="K147" i="7"/>
  <c r="I147" i="7"/>
  <c r="H147" i="7"/>
  <c r="AL902" i="7"/>
  <c r="L146" i="7"/>
  <c r="K146" i="7"/>
  <c r="I146" i="7"/>
  <c r="H146" i="7"/>
  <c r="AL901" i="7"/>
  <c r="L145" i="7"/>
  <c r="K145" i="7"/>
  <c r="I145" i="7"/>
  <c r="H145" i="7"/>
  <c r="J145" i="7" s="1"/>
  <c r="AL900" i="7"/>
  <c r="L144" i="7"/>
  <c r="K144" i="7"/>
  <c r="I144" i="7"/>
  <c r="H144" i="7"/>
  <c r="AL899" i="7"/>
  <c r="L143" i="7"/>
  <c r="M143" i="7" s="1"/>
  <c r="K143" i="7"/>
  <c r="AE143" i="7" s="1"/>
  <c r="I143" i="7"/>
  <c r="H143" i="7"/>
  <c r="AL898" i="7"/>
  <c r="L142" i="7"/>
  <c r="K142" i="7"/>
  <c r="I142" i="7"/>
  <c r="H142" i="7"/>
  <c r="AL897" i="7"/>
  <c r="L141" i="7"/>
  <c r="K141" i="7"/>
  <c r="I141" i="7"/>
  <c r="H141" i="7"/>
  <c r="AL896" i="7"/>
  <c r="L140" i="7"/>
  <c r="K140" i="7"/>
  <c r="I140" i="7"/>
  <c r="H140" i="7"/>
  <c r="AL895" i="7"/>
  <c r="L806" i="7"/>
  <c r="K806" i="7"/>
  <c r="I806" i="7"/>
  <c r="H806" i="7"/>
  <c r="AL894" i="7"/>
  <c r="L805" i="7"/>
  <c r="K805" i="7"/>
  <c r="I805" i="7"/>
  <c r="H805" i="7"/>
  <c r="AL893" i="7"/>
  <c r="L804" i="7"/>
  <c r="K804" i="7"/>
  <c r="I804" i="7"/>
  <c r="H804" i="7"/>
  <c r="AL892" i="7"/>
  <c r="L803" i="7"/>
  <c r="K803" i="7"/>
  <c r="I803" i="7"/>
  <c r="H803" i="7"/>
  <c r="AL891" i="7"/>
  <c r="L802" i="7"/>
  <c r="K802" i="7"/>
  <c r="I802" i="7"/>
  <c r="H802" i="7"/>
  <c r="AL890" i="7"/>
  <c r="L793" i="7"/>
  <c r="AH793" i="7" s="1"/>
  <c r="K793" i="7"/>
  <c r="I793" i="7"/>
  <c r="H793" i="7"/>
  <c r="AL889" i="7"/>
  <c r="L792" i="7"/>
  <c r="K792" i="7"/>
  <c r="I792" i="7"/>
  <c r="H792" i="7"/>
  <c r="AL888" i="7"/>
  <c r="L791" i="7"/>
  <c r="V791" i="7" s="1"/>
  <c r="K791" i="7"/>
  <c r="I791" i="7"/>
  <c r="H791" i="7"/>
  <c r="AL887" i="7"/>
  <c r="L790" i="7"/>
  <c r="K790" i="7"/>
  <c r="I790" i="7"/>
  <c r="H790" i="7"/>
  <c r="AL886" i="7"/>
  <c r="L789" i="7"/>
  <c r="K789" i="7"/>
  <c r="I789" i="7"/>
  <c r="H789" i="7"/>
  <c r="AL885" i="7"/>
  <c r="L760" i="7"/>
  <c r="K760" i="7"/>
  <c r="I760" i="7"/>
  <c r="H760" i="7"/>
  <c r="AL884" i="7"/>
  <c r="L759" i="7"/>
  <c r="K759" i="7"/>
  <c r="I759" i="7"/>
  <c r="H759" i="7"/>
  <c r="AL883" i="7"/>
  <c r="L758" i="7"/>
  <c r="K758" i="7"/>
  <c r="I758" i="7"/>
  <c r="H758" i="7"/>
  <c r="AL882" i="7"/>
  <c r="L757" i="7"/>
  <c r="K757" i="7"/>
  <c r="I757" i="7"/>
  <c r="H757" i="7"/>
  <c r="AL881" i="7"/>
  <c r="L756" i="7"/>
  <c r="K756" i="7"/>
  <c r="I756" i="7"/>
  <c r="H756" i="7"/>
  <c r="AL880" i="7"/>
  <c r="L733" i="7"/>
  <c r="K733" i="7"/>
  <c r="I733" i="7"/>
  <c r="H733" i="7"/>
  <c r="AL879" i="7"/>
  <c r="L732" i="7"/>
  <c r="K732" i="7"/>
  <c r="I732" i="7"/>
  <c r="H732" i="7"/>
  <c r="AL878" i="7"/>
  <c r="L731" i="7"/>
  <c r="K731" i="7"/>
  <c r="I731" i="7"/>
  <c r="H731" i="7"/>
  <c r="AL877" i="7"/>
  <c r="L730" i="7"/>
  <c r="K730" i="7"/>
  <c r="I730" i="7"/>
  <c r="H730" i="7"/>
  <c r="AL876" i="7"/>
  <c r="L729" i="7"/>
  <c r="K729" i="7"/>
  <c r="I729" i="7"/>
  <c r="H729" i="7"/>
  <c r="AL875" i="7"/>
  <c r="L528" i="7"/>
  <c r="K528" i="7"/>
  <c r="I528" i="7"/>
  <c r="H528" i="7"/>
  <c r="AL874" i="7"/>
  <c r="L509" i="7"/>
  <c r="K509" i="7"/>
  <c r="I509" i="7"/>
  <c r="H509" i="7"/>
  <c r="AL873" i="7"/>
  <c r="L490" i="7"/>
  <c r="K490" i="7"/>
  <c r="I490" i="7"/>
  <c r="H490" i="7"/>
  <c r="AL872" i="7"/>
  <c r="L577" i="7"/>
  <c r="K577" i="7"/>
  <c r="I577" i="7"/>
  <c r="H577" i="7"/>
  <c r="AL871" i="7"/>
  <c r="L576" i="7"/>
  <c r="X576" i="7" s="1"/>
  <c r="K576" i="7"/>
  <c r="I576" i="7"/>
  <c r="H576" i="7"/>
  <c r="AL870" i="7"/>
  <c r="L575" i="7"/>
  <c r="K575" i="7"/>
  <c r="I575" i="7"/>
  <c r="H575" i="7"/>
  <c r="AL869" i="7"/>
  <c r="L574" i="7"/>
  <c r="K574" i="7"/>
  <c r="I574" i="7"/>
  <c r="H574" i="7"/>
  <c r="AL868" i="7"/>
  <c r="L553" i="7"/>
  <c r="K553" i="7"/>
  <c r="I553" i="7"/>
  <c r="H553" i="7"/>
  <c r="J553" i="7" s="1"/>
  <c r="AL867" i="7"/>
  <c r="L552" i="7"/>
  <c r="K552" i="7"/>
  <c r="I552" i="7"/>
  <c r="H552" i="7"/>
  <c r="AL866" i="7"/>
  <c r="L551" i="7"/>
  <c r="K551" i="7"/>
  <c r="I551" i="7"/>
  <c r="H551" i="7"/>
  <c r="AL865" i="7"/>
  <c r="L550" i="7"/>
  <c r="K550" i="7"/>
  <c r="I550" i="7"/>
  <c r="H550" i="7"/>
  <c r="AL864" i="7"/>
  <c r="L527" i="7"/>
  <c r="K527" i="7"/>
  <c r="I527" i="7"/>
  <c r="H527" i="7"/>
  <c r="AL863" i="7"/>
  <c r="L526" i="7"/>
  <c r="K526" i="7"/>
  <c r="I526" i="7"/>
  <c r="H526" i="7"/>
  <c r="AL862" i="7"/>
  <c r="L525" i="7"/>
  <c r="K525" i="7"/>
  <c r="I525" i="7"/>
  <c r="H525" i="7"/>
  <c r="AL861" i="7"/>
  <c r="L524" i="7"/>
  <c r="K524" i="7"/>
  <c r="I524" i="7"/>
  <c r="H524" i="7"/>
  <c r="AL860" i="7"/>
  <c r="L508" i="7"/>
  <c r="K508" i="7"/>
  <c r="I508" i="7"/>
  <c r="H508" i="7"/>
  <c r="AL859" i="7"/>
  <c r="L507" i="7"/>
  <c r="K507" i="7"/>
  <c r="I507" i="7"/>
  <c r="H507" i="7"/>
  <c r="AL858" i="7"/>
  <c r="L506" i="7"/>
  <c r="K506" i="7"/>
  <c r="S506" i="7" s="1"/>
  <c r="I506" i="7"/>
  <c r="H506" i="7"/>
  <c r="AL857" i="7"/>
  <c r="L505" i="7"/>
  <c r="K505" i="7"/>
  <c r="I505" i="7"/>
  <c r="H505" i="7"/>
  <c r="AL856" i="7"/>
  <c r="L489" i="7"/>
  <c r="K489" i="7"/>
  <c r="I489" i="7"/>
  <c r="H489" i="7"/>
  <c r="AL855" i="7"/>
  <c r="L488" i="7"/>
  <c r="K488" i="7"/>
  <c r="I488" i="7"/>
  <c r="H488" i="7"/>
  <c r="AL854" i="7"/>
  <c r="L487" i="7"/>
  <c r="K487" i="7"/>
  <c r="I487" i="7"/>
  <c r="H487" i="7"/>
  <c r="AL853" i="7"/>
  <c r="L486" i="7"/>
  <c r="K486" i="7"/>
  <c r="I486" i="7"/>
  <c r="H486" i="7"/>
  <c r="AL852" i="7"/>
  <c r="L335" i="7"/>
  <c r="K335" i="7"/>
  <c r="I335" i="7"/>
  <c r="H335" i="7"/>
  <c r="AL851" i="7"/>
  <c r="L334" i="7"/>
  <c r="K334" i="7"/>
  <c r="I334" i="7"/>
  <c r="H334" i="7"/>
  <c r="AL850" i="7"/>
  <c r="L333" i="7"/>
  <c r="K333" i="7"/>
  <c r="AI333" i="7" s="1"/>
  <c r="I333" i="7"/>
  <c r="H333" i="7"/>
  <c r="AL849" i="7"/>
  <c r="AH332" i="7"/>
  <c r="L332" i="7"/>
  <c r="K332" i="7"/>
  <c r="I332" i="7"/>
  <c r="H332" i="7"/>
  <c r="AL848" i="7"/>
  <c r="L331" i="7"/>
  <c r="K331" i="7"/>
  <c r="AE331" i="7" s="1"/>
  <c r="I331" i="7"/>
  <c r="H331" i="7"/>
  <c r="AL847" i="7"/>
  <c r="L316" i="7"/>
  <c r="K316" i="7"/>
  <c r="T316" i="7" s="1"/>
  <c r="I316" i="7"/>
  <c r="H316" i="7"/>
  <c r="AL846" i="7"/>
  <c r="L315" i="7"/>
  <c r="K315" i="7"/>
  <c r="I315" i="7"/>
  <c r="H315" i="7"/>
  <c r="AL845" i="7"/>
  <c r="L314" i="7"/>
  <c r="K314" i="7"/>
  <c r="I314" i="7"/>
  <c r="H314" i="7"/>
  <c r="AL844" i="7"/>
  <c r="L313" i="7"/>
  <c r="K313" i="7"/>
  <c r="I313" i="7"/>
  <c r="H313" i="7"/>
  <c r="AL843" i="7"/>
  <c r="L312" i="7"/>
  <c r="K312" i="7"/>
  <c r="I312" i="7"/>
  <c r="H312" i="7"/>
  <c r="AL842" i="7"/>
  <c r="L297" i="7"/>
  <c r="K297" i="7"/>
  <c r="I297" i="7"/>
  <c r="H297" i="7"/>
  <c r="AL841" i="7"/>
  <c r="L296" i="7"/>
  <c r="K296" i="7"/>
  <c r="I296" i="7"/>
  <c r="H296" i="7"/>
  <c r="AL840" i="7"/>
  <c r="L295" i="7"/>
  <c r="K295" i="7"/>
  <c r="I295" i="7"/>
  <c r="H295" i="7"/>
  <c r="AL839" i="7"/>
  <c r="L294" i="7"/>
  <c r="K294" i="7"/>
  <c r="I294" i="7"/>
  <c r="H294" i="7"/>
  <c r="AL838" i="7"/>
  <c r="L293" i="7"/>
  <c r="K293" i="7"/>
  <c r="I293" i="7"/>
  <c r="H293" i="7"/>
  <c r="AL837" i="7"/>
  <c r="N278" i="7"/>
  <c r="L278" i="7"/>
  <c r="K278" i="7"/>
  <c r="I278" i="7"/>
  <c r="H278" i="7"/>
  <c r="AL836" i="7"/>
  <c r="L277" i="7"/>
  <c r="K277" i="7"/>
  <c r="I277" i="7"/>
  <c r="J277" i="7" s="1"/>
  <c r="H277" i="7"/>
  <c r="AL835" i="7"/>
  <c r="L276" i="7"/>
  <c r="K276" i="7"/>
  <c r="I276" i="7"/>
  <c r="H276" i="7"/>
  <c r="AL834" i="7"/>
  <c r="L275" i="7"/>
  <c r="K275" i="7"/>
  <c r="I275" i="7"/>
  <c r="H275" i="7"/>
  <c r="J275" i="7" s="1"/>
  <c r="AL833" i="7"/>
  <c r="L274" i="7"/>
  <c r="N274" i="7" s="1"/>
  <c r="K274" i="7"/>
  <c r="R274" i="7" s="1"/>
  <c r="I274" i="7"/>
  <c r="H274" i="7"/>
  <c r="AL832" i="7"/>
  <c r="L573" i="7"/>
  <c r="K573" i="7"/>
  <c r="I573" i="7"/>
  <c r="H573" i="7"/>
  <c r="AL831" i="7"/>
  <c r="L572" i="7"/>
  <c r="K572" i="7"/>
  <c r="AJ572" i="7" s="1"/>
  <c r="I572" i="7"/>
  <c r="H572" i="7"/>
  <c r="AL830" i="7"/>
  <c r="L571" i="7"/>
  <c r="K571" i="7"/>
  <c r="I571" i="7"/>
  <c r="H571" i="7"/>
  <c r="J571" i="7" s="1"/>
  <c r="AL829" i="7"/>
  <c r="L549" i="7"/>
  <c r="K549" i="7"/>
  <c r="I549" i="7"/>
  <c r="H549" i="7"/>
  <c r="J549" i="7" s="1"/>
  <c r="AL828" i="7"/>
  <c r="L548" i="7"/>
  <c r="K548" i="7"/>
  <c r="I548" i="7"/>
  <c r="H548" i="7"/>
  <c r="AL827" i="7"/>
  <c r="L547" i="7"/>
  <c r="K547" i="7"/>
  <c r="I547" i="7"/>
  <c r="H547" i="7"/>
  <c r="AL826" i="7"/>
  <c r="L523" i="7"/>
  <c r="K523" i="7"/>
  <c r="I523" i="7"/>
  <c r="H523" i="7"/>
  <c r="AL825" i="7"/>
  <c r="L522" i="7"/>
  <c r="K522" i="7"/>
  <c r="I522" i="7"/>
  <c r="H522" i="7"/>
  <c r="AL824" i="7"/>
  <c r="L521" i="7"/>
  <c r="K521" i="7"/>
  <c r="I521" i="7"/>
  <c r="H521" i="7"/>
  <c r="AL823" i="7"/>
  <c r="L504" i="7"/>
  <c r="K504" i="7"/>
  <c r="I504" i="7"/>
  <c r="H504" i="7"/>
  <c r="AL822" i="7"/>
  <c r="L503" i="7"/>
  <c r="K503" i="7"/>
  <c r="I503" i="7"/>
  <c r="H503" i="7"/>
  <c r="AL821" i="7"/>
  <c r="L502" i="7"/>
  <c r="K502" i="7"/>
  <c r="I502" i="7"/>
  <c r="H502" i="7"/>
  <c r="AL820" i="7"/>
  <c r="L485" i="7"/>
  <c r="K485" i="7"/>
  <c r="M485" i="7" s="1"/>
  <c r="I485" i="7"/>
  <c r="H485" i="7"/>
  <c r="AL819" i="7"/>
  <c r="L484" i="7"/>
  <c r="K484" i="7"/>
  <c r="I484" i="7"/>
  <c r="H484" i="7"/>
  <c r="AL818" i="7"/>
  <c r="L483" i="7"/>
  <c r="K483" i="7"/>
  <c r="I483" i="7"/>
  <c r="H483" i="7"/>
  <c r="AL817" i="7"/>
  <c r="L350" i="7"/>
  <c r="O350" i="7" s="1"/>
  <c r="K350" i="7"/>
  <c r="I350" i="7"/>
  <c r="H350" i="7"/>
  <c r="AL816" i="7"/>
  <c r="L330" i="7"/>
  <c r="K330" i="7"/>
  <c r="I330" i="7"/>
  <c r="H330" i="7"/>
  <c r="AL815" i="7"/>
  <c r="L311" i="7"/>
  <c r="K311" i="7"/>
  <c r="I311" i="7"/>
  <c r="H311" i="7"/>
  <c r="AL814" i="7"/>
  <c r="L292" i="7"/>
  <c r="K292" i="7"/>
  <c r="I292" i="7"/>
  <c r="H292" i="7"/>
  <c r="AL813" i="7"/>
  <c r="L273" i="7"/>
  <c r="K273" i="7"/>
  <c r="I273" i="7"/>
  <c r="H273" i="7"/>
  <c r="AL812" i="7"/>
  <c r="L266" i="7"/>
  <c r="K266" i="7"/>
  <c r="I266" i="7"/>
  <c r="H266" i="7"/>
  <c r="AL811" i="7"/>
  <c r="L258" i="7"/>
  <c r="K258" i="7"/>
  <c r="I258" i="7"/>
  <c r="H258" i="7"/>
  <c r="AL810" i="7"/>
  <c r="L241" i="7"/>
  <c r="K241" i="7"/>
  <c r="I241" i="7"/>
  <c r="H241" i="7"/>
  <c r="AL809" i="7"/>
  <c r="L220" i="7"/>
  <c r="K220" i="7"/>
  <c r="I220" i="7"/>
  <c r="H220" i="7"/>
  <c r="AL808" i="7"/>
  <c r="L196" i="7"/>
  <c r="K196" i="7"/>
  <c r="I196" i="7"/>
  <c r="H196" i="7"/>
  <c r="AL807" i="7"/>
  <c r="L177" i="7"/>
  <c r="K177" i="7"/>
  <c r="I177" i="7"/>
  <c r="H177" i="7"/>
  <c r="AL806" i="7"/>
  <c r="L165" i="7"/>
  <c r="K165" i="7"/>
  <c r="M165" i="7" s="1"/>
  <c r="I165" i="7"/>
  <c r="H165" i="7"/>
  <c r="AL805" i="7"/>
  <c r="L349" i="7"/>
  <c r="K349" i="7"/>
  <c r="I349" i="7"/>
  <c r="H349" i="7"/>
  <c r="AL804" i="7"/>
  <c r="L329" i="7"/>
  <c r="K329" i="7"/>
  <c r="AF329" i="7" s="1"/>
  <c r="I329" i="7"/>
  <c r="H329" i="7"/>
  <c r="AL803" i="7"/>
  <c r="L310" i="7"/>
  <c r="K310" i="7"/>
  <c r="I310" i="7"/>
  <c r="H310" i="7"/>
  <c r="AL802" i="7"/>
  <c r="L291" i="7"/>
  <c r="K291" i="7"/>
  <c r="I291" i="7"/>
  <c r="H291" i="7"/>
  <c r="AL801" i="7"/>
  <c r="L272" i="7"/>
  <c r="K272" i="7"/>
  <c r="I272" i="7"/>
  <c r="H272" i="7"/>
  <c r="AL800" i="7"/>
  <c r="L265" i="7"/>
  <c r="K265" i="7"/>
  <c r="I265" i="7"/>
  <c r="H265" i="7"/>
  <c r="AL799" i="7"/>
  <c r="L257" i="7"/>
  <c r="K257" i="7"/>
  <c r="I257" i="7"/>
  <c r="H257" i="7"/>
  <c r="AL798" i="7"/>
  <c r="L240" i="7"/>
  <c r="K240" i="7"/>
  <c r="U240" i="7" s="1"/>
  <c r="I240" i="7"/>
  <c r="H240" i="7"/>
  <c r="AL797" i="7"/>
  <c r="L219" i="7"/>
  <c r="K219" i="7"/>
  <c r="I219" i="7"/>
  <c r="H219" i="7"/>
  <c r="AL796" i="7"/>
  <c r="L195" i="7"/>
  <c r="K195" i="7"/>
  <c r="I195" i="7"/>
  <c r="H195" i="7"/>
  <c r="AL795" i="7"/>
  <c r="L176" i="7"/>
  <c r="K176" i="7"/>
  <c r="I176" i="7"/>
  <c r="H176" i="7"/>
  <c r="AL794" i="7"/>
  <c r="L164" i="7"/>
  <c r="K164" i="7"/>
  <c r="I164" i="7"/>
  <c r="H164" i="7"/>
  <c r="AL793" i="7"/>
  <c r="L348" i="7"/>
  <c r="K348" i="7"/>
  <c r="I348" i="7"/>
  <c r="H348" i="7"/>
  <c r="AL792" i="7"/>
  <c r="L328" i="7"/>
  <c r="K328" i="7"/>
  <c r="I328" i="7"/>
  <c r="H328" i="7"/>
  <c r="AL791" i="7"/>
  <c r="L309" i="7"/>
  <c r="K309" i="7"/>
  <c r="AH309" i="7" s="1"/>
  <c r="I309" i="7"/>
  <c r="H309" i="7"/>
  <c r="AL790" i="7"/>
  <c r="L290" i="7"/>
  <c r="AI290" i="7" s="1"/>
  <c r="K290" i="7"/>
  <c r="I290" i="7"/>
  <c r="H290" i="7"/>
  <c r="AL789" i="7"/>
  <c r="L271" i="7"/>
  <c r="K271" i="7"/>
  <c r="I271" i="7"/>
  <c r="H271" i="7"/>
  <c r="AL788" i="7"/>
  <c r="L264" i="7"/>
  <c r="K264" i="7"/>
  <c r="I264" i="7"/>
  <c r="H264" i="7"/>
  <c r="AL787" i="7"/>
  <c r="L256" i="7"/>
  <c r="AC256" i="7" s="1"/>
  <c r="K256" i="7"/>
  <c r="I256" i="7"/>
  <c r="H256" i="7"/>
  <c r="AL786" i="7"/>
  <c r="L239" i="7"/>
  <c r="K239" i="7"/>
  <c r="I239" i="7"/>
  <c r="H239" i="7"/>
  <c r="AL785" i="7"/>
  <c r="L218" i="7"/>
  <c r="K218" i="7"/>
  <c r="I218" i="7"/>
  <c r="H218" i="7"/>
  <c r="AL784" i="7"/>
  <c r="L194" i="7"/>
  <c r="K194" i="7"/>
  <c r="I194" i="7"/>
  <c r="H194" i="7"/>
  <c r="AL783" i="7"/>
  <c r="L175" i="7"/>
  <c r="K175" i="7"/>
  <c r="I175" i="7"/>
  <c r="H175" i="7"/>
  <c r="AL782" i="7"/>
  <c r="L163" i="7"/>
  <c r="K163" i="7"/>
  <c r="I163" i="7"/>
  <c r="H163" i="7"/>
  <c r="AL781" i="7"/>
  <c r="L347" i="7"/>
  <c r="K347" i="7"/>
  <c r="I347" i="7"/>
  <c r="H347" i="7"/>
  <c r="AL780" i="7"/>
  <c r="L327" i="7"/>
  <c r="Y327" i="7" s="1"/>
  <c r="K327" i="7"/>
  <c r="I327" i="7"/>
  <c r="H327" i="7"/>
  <c r="AL779" i="7"/>
  <c r="L308" i="7"/>
  <c r="K308" i="7"/>
  <c r="I308" i="7"/>
  <c r="H308" i="7"/>
  <c r="AL778" i="7"/>
  <c r="L289" i="7"/>
  <c r="K289" i="7"/>
  <c r="T289" i="7" s="1"/>
  <c r="I289" i="7"/>
  <c r="H289" i="7"/>
  <c r="AL777" i="7"/>
  <c r="L270" i="7"/>
  <c r="K270" i="7"/>
  <c r="I270" i="7"/>
  <c r="H270" i="7"/>
  <c r="J270" i="7" s="1"/>
  <c r="AL776" i="7"/>
  <c r="L263" i="7"/>
  <c r="K263" i="7"/>
  <c r="I263" i="7"/>
  <c r="H263" i="7"/>
  <c r="AL775" i="7"/>
  <c r="L255" i="7"/>
  <c r="K255" i="7"/>
  <c r="I255" i="7"/>
  <c r="H255" i="7"/>
  <c r="AL774" i="7"/>
  <c r="L238" i="7"/>
  <c r="K238" i="7"/>
  <c r="I238" i="7"/>
  <c r="H238" i="7"/>
  <c r="AL773" i="7"/>
  <c r="L217" i="7"/>
  <c r="K217" i="7"/>
  <c r="I217" i="7"/>
  <c r="H217" i="7"/>
  <c r="AL772" i="7"/>
  <c r="O193" i="7"/>
  <c r="L193" i="7"/>
  <c r="K193" i="7"/>
  <c r="I193" i="7"/>
  <c r="H193" i="7"/>
  <c r="AL771" i="7"/>
  <c r="L174" i="7"/>
  <c r="K174" i="7"/>
  <c r="I174" i="7"/>
  <c r="H174" i="7"/>
  <c r="AL770" i="7"/>
  <c r="L162" i="7"/>
  <c r="K162" i="7"/>
  <c r="I162" i="7"/>
  <c r="H162" i="7"/>
  <c r="AL769" i="7"/>
  <c r="L346" i="7"/>
  <c r="K346" i="7"/>
  <c r="I346" i="7"/>
  <c r="H346" i="7"/>
  <c r="AL768" i="7"/>
  <c r="L326" i="7"/>
  <c r="K326" i="7"/>
  <c r="I326" i="7"/>
  <c r="H326" i="7"/>
  <c r="AL767" i="7"/>
  <c r="L307" i="7"/>
  <c r="K307" i="7"/>
  <c r="I307" i="7"/>
  <c r="H307" i="7"/>
  <c r="AL766" i="7"/>
  <c r="L288" i="7"/>
  <c r="K288" i="7"/>
  <c r="AC288" i="7" s="1"/>
  <c r="I288" i="7"/>
  <c r="H288" i="7"/>
  <c r="AL765" i="7"/>
  <c r="L269" i="7"/>
  <c r="K269" i="7"/>
  <c r="I269" i="7"/>
  <c r="H269" i="7"/>
  <c r="AL764" i="7"/>
  <c r="L262" i="7"/>
  <c r="K262" i="7"/>
  <c r="I262" i="7"/>
  <c r="H262" i="7"/>
  <c r="AL763" i="7"/>
  <c r="L254" i="7"/>
  <c r="K254" i="7"/>
  <c r="I254" i="7"/>
  <c r="J254" i="7" s="1"/>
  <c r="H254" i="7"/>
  <c r="AL762" i="7"/>
  <c r="L237" i="7"/>
  <c r="K237" i="7"/>
  <c r="I237" i="7"/>
  <c r="H237" i="7"/>
  <c r="AL761" i="7"/>
  <c r="L216" i="7"/>
  <c r="K216" i="7"/>
  <c r="I216" i="7"/>
  <c r="H216" i="7"/>
  <c r="AL760" i="7"/>
  <c r="L192" i="7"/>
  <c r="K192" i="7"/>
  <c r="I192" i="7"/>
  <c r="H192" i="7"/>
  <c r="AL759" i="7"/>
  <c r="L173" i="7"/>
  <c r="K173" i="7"/>
  <c r="I173" i="7"/>
  <c r="H173" i="7"/>
  <c r="AL758" i="7"/>
  <c r="L161" i="7"/>
  <c r="K161" i="7"/>
  <c r="I161" i="7"/>
  <c r="H161" i="7"/>
  <c r="AL757" i="7"/>
  <c r="L345" i="7"/>
  <c r="K345" i="7"/>
  <c r="I345" i="7"/>
  <c r="H345" i="7"/>
  <c r="AL756" i="7"/>
  <c r="L325" i="7"/>
  <c r="K325" i="7"/>
  <c r="X325" i="7" s="1"/>
  <c r="I325" i="7"/>
  <c r="H325" i="7"/>
  <c r="AL755" i="7"/>
  <c r="L306" i="7"/>
  <c r="K306" i="7"/>
  <c r="I306" i="7"/>
  <c r="H306" i="7"/>
  <c r="AL754" i="7"/>
  <c r="L287" i="7"/>
  <c r="K287" i="7"/>
  <c r="I287" i="7"/>
  <c r="H287" i="7"/>
  <c r="AL753" i="7"/>
  <c r="L268" i="7"/>
  <c r="R268" i="7" s="1"/>
  <c r="K268" i="7"/>
  <c r="I268" i="7"/>
  <c r="H268" i="7"/>
  <c r="AL752" i="7"/>
  <c r="L261" i="7"/>
  <c r="K261" i="7"/>
  <c r="I261" i="7"/>
  <c r="H261" i="7"/>
  <c r="AL751" i="7"/>
  <c r="L253" i="7"/>
  <c r="K253" i="7"/>
  <c r="I253" i="7"/>
  <c r="H253" i="7"/>
  <c r="AL750" i="7"/>
  <c r="L236" i="7"/>
  <c r="K236" i="7"/>
  <c r="I236" i="7"/>
  <c r="H236" i="7"/>
  <c r="AL749" i="7"/>
  <c r="L215" i="7"/>
  <c r="K215" i="7"/>
  <c r="I215" i="7"/>
  <c r="H215" i="7"/>
  <c r="AL748" i="7"/>
  <c r="L191" i="7"/>
  <c r="K191" i="7"/>
  <c r="I191" i="7"/>
  <c r="H191" i="7"/>
  <c r="AL747" i="7"/>
  <c r="L172" i="7"/>
  <c r="K172" i="7"/>
  <c r="O172" i="7" s="1"/>
  <c r="I172" i="7"/>
  <c r="H172" i="7"/>
  <c r="AL746" i="7"/>
  <c r="L160" i="7"/>
  <c r="K160" i="7"/>
  <c r="I160" i="7"/>
  <c r="H160" i="7"/>
  <c r="AL745" i="7"/>
  <c r="L570" i="7"/>
  <c r="K570" i="7"/>
  <c r="I570" i="7"/>
  <c r="H570" i="7"/>
  <c r="AL744" i="7"/>
  <c r="L569" i="7"/>
  <c r="K569" i="7"/>
  <c r="I569" i="7"/>
  <c r="H569" i="7"/>
  <c r="AL743" i="7"/>
  <c r="L568" i="7"/>
  <c r="K568" i="7"/>
  <c r="I568" i="7"/>
  <c r="H568" i="7"/>
  <c r="AL742" i="7"/>
  <c r="L567" i="7"/>
  <c r="K567" i="7"/>
  <c r="I567" i="7"/>
  <c r="H567" i="7"/>
  <c r="AL741" i="7"/>
  <c r="L566" i="7"/>
  <c r="K566" i="7"/>
  <c r="I566" i="7"/>
  <c r="H566" i="7"/>
  <c r="AL740" i="7"/>
  <c r="L565" i="7"/>
  <c r="K565" i="7"/>
  <c r="I565" i="7"/>
  <c r="H565" i="7"/>
  <c r="AL739" i="7"/>
  <c r="L564" i="7"/>
  <c r="K564" i="7"/>
  <c r="I564" i="7"/>
  <c r="H564" i="7"/>
  <c r="AL738" i="7"/>
  <c r="L546" i="7"/>
  <c r="K546" i="7"/>
  <c r="I546" i="7"/>
  <c r="H546" i="7"/>
  <c r="AL737" i="7"/>
  <c r="L545" i="7"/>
  <c r="K545" i="7"/>
  <c r="I545" i="7"/>
  <c r="H545" i="7"/>
  <c r="J545" i="7" s="1"/>
  <c r="AL736" i="7"/>
  <c r="L544" i="7"/>
  <c r="K544" i="7"/>
  <c r="I544" i="7"/>
  <c r="H544" i="7"/>
  <c r="AL735" i="7"/>
  <c r="L543" i="7"/>
  <c r="K543" i="7"/>
  <c r="I543" i="7"/>
  <c r="H543" i="7"/>
  <c r="AL734" i="7"/>
  <c r="L542" i="7"/>
  <c r="K542" i="7"/>
  <c r="I542" i="7"/>
  <c r="H542" i="7"/>
  <c r="AL733" i="7"/>
  <c r="L541" i="7"/>
  <c r="K541" i="7"/>
  <c r="I541" i="7"/>
  <c r="H541" i="7"/>
  <c r="AL732" i="7"/>
  <c r="L540" i="7"/>
  <c r="K540" i="7"/>
  <c r="I540" i="7"/>
  <c r="H540" i="7"/>
  <c r="AL731" i="7"/>
  <c r="L1146" i="7"/>
  <c r="K1146" i="7"/>
  <c r="I1146" i="7"/>
  <c r="H1146" i="7"/>
  <c r="AL730" i="7"/>
  <c r="L1136" i="7"/>
  <c r="K1136" i="7"/>
  <c r="I1136" i="7"/>
  <c r="H1136" i="7"/>
  <c r="AL729" i="7"/>
  <c r="L1061" i="7"/>
  <c r="K1061" i="7"/>
  <c r="I1061" i="7"/>
  <c r="H1061" i="7"/>
  <c r="J1061" i="7" s="1"/>
  <c r="AL728" i="7"/>
  <c r="L1047" i="7"/>
  <c r="K1047" i="7"/>
  <c r="I1047" i="7"/>
  <c r="H1047" i="7"/>
  <c r="AL727" i="7"/>
  <c r="L1044" i="7"/>
  <c r="K1044" i="7"/>
  <c r="I1044" i="7"/>
  <c r="H1044" i="7"/>
  <c r="AL726" i="7"/>
  <c r="L1030" i="7"/>
  <c r="K1030" i="7"/>
  <c r="I1030" i="7"/>
  <c r="H1030" i="7"/>
  <c r="AL725" i="7"/>
  <c r="L1005" i="7"/>
  <c r="K1005" i="7"/>
  <c r="I1005" i="7"/>
  <c r="H1005" i="7"/>
  <c r="J1005" i="7" s="1"/>
  <c r="AL724" i="7"/>
  <c r="L983" i="7"/>
  <c r="K983" i="7"/>
  <c r="I983" i="7"/>
  <c r="H983" i="7"/>
  <c r="AL723" i="7"/>
  <c r="L958" i="7"/>
  <c r="K958" i="7"/>
  <c r="I958" i="7"/>
  <c r="H958" i="7"/>
  <c r="AL722" i="7"/>
  <c r="L940" i="7"/>
  <c r="K940" i="7"/>
  <c r="I940" i="7"/>
  <c r="H940" i="7"/>
  <c r="AL721" i="7"/>
  <c r="M933" i="7"/>
  <c r="L933" i="7"/>
  <c r="K933" i="7"/>
  <c r="I933" i="7"/>
  <c r="H933" i="7"/>
  <c r="AL720" i="7"/>
  <c r="L930" i="7"/>
  <c r="K930" i="7"/>
  <c r="I930" i="7"/>
  <c r="H930" i="7"/>
  <c r="AL719" i="7"/>
  <c r="L927" i="7"/>
  <c r="K927" i="7"/>
  <c r="I927" i="7"/>
  <c r="H927" i="7"/>
  <c r="AL718" i="7"/>
  <c r="AC921" i="7"/>
  <c r="L921" i="7"/>
  <c r="K921" i="7"/>
  <c r="I921" i="7"/>
  <c r="H921" i="7"/>
  <c r="AL717" i="7"/>
  <c r="L915" i="7"/>
  <c r="K915" i="7"/>
  <c r="I915" i="7"/>
  <c r="H915" i="7"/>
  <c r="AL716" i="7"/>
  <c r="L909" i="7"/>
  <c r="S909" i="7" s="1"/>
  <c r="K909" i="7"/>
  <c r="I909" i="7"/>
  <c r="H909" i="7"/>
  <c r="AL715" i="7"/>
  <c r="L903" i="7"/>
  <c r="K903" i="7"/>
  <c r="I903" i="7"/>
  <c r="H903" i="7"/>
  <c r="AL714" i="7"/>
  <c r="L900" i="7"/>
  <c r="K900" i="7"/>
  <c r="I900" i="7"/>
  <c r="H900" i="7"/>
  <c r="AL713" i="7"/>
  <c r="L897" i="7"/>
  <c r="K897" i="7"/>
  <c r="I897" i="7"/>
  <c r="H897" i="7"/>
  <c r="AL712" i="7"/>
  <c r="L894" i="7"/>
  <c r="K894" i="7"/>
  <c r="I894" i="7"/>
  <c r="H894" i="7"/>
  <c r="AL711" i="7"/>
  <c r="L825" i="7"/>
  <c r="K825" i="7"/>
  <c r="I825" i="7"/>
  <c r="H825" i="7"/>
  <c r="AL710" i="7"/>
  <c r="L823" i="7"/>
  <c r="K823" i="7"/>
  <c r="I823" i="7"/>
  <c r="H823" i="7"/>
  <c r="AL709" i="7"/>
  <c r="L821" i="7"/>
  <c r="K821" i="7"/>
  <c r="I821" i="7"/>
  <c r="H821" i="7"/>
  <c r="AL708" i="7"/>
  <c r="L1029" i="7"/>
  <c r="K1029" i="7"/>
  <c r="I1029" i="7"/>
  <c r="H1029" i="7"/>
  <c r="AL707" i="7"/>
  <c r="L1028" i="7"/>
  <c r="K1028" i="7"/>
  <c r="I1028" i="7"/>
  <c r="H1028" i="7"/>
  <c r="AL706" i="7"/>
  <c r="L1027" i="7"/>
  <c r="K1027" i="7"/>
  <c r="I1027" i="7"/>
  <c r="H1027" i="7"/>
  <c r="AL705" i="7"/>
  <c r="L1026" i="7"/>
  <c r="K1026" i="7"/>
  <c r="I1026" i="7"/>
  <c r="H1026" i="7"/>
  <c r="AL704" i="7"/>
  <c r="L982" i="7"/>
  <c r="K982" i="7"/>
  <c r="I982" i="7"/>
  <c r="H982" i="7"/>
  <c r="AL703" i="7"/>
  <c r="L981" i="7"/>
  <c r="K981" i="7"/>
  <c r="I981" i="7"/>
  <c r="H981" i="7"/>
  <c r="AL702" i="7"/>
  <c r="L980" i="7"/>
  <c r="K980" i="7"/>
  <c r="I980" i="7"/>
  <c r="H980" i="7"/>
  <c r="AL701" i="7"/>
  <c r="L979" i="7"/>
  <c r="K979" i="7"/>
  <c r="I979" i="7"/>
  <c r="H979" i="7"/>
  <c r="AL700" i="7"/>
  <c r="L957" i="7"/>
  <c r="K957" i="7"/>
  <c r="I957" i="7"/>
  <c r="H957" i="7"/>
  <c r="AL699" i="7"/>
  <c r="L956" i="7"/>
  <c r="K956" i="7"/>
  <c r="I956" i="7"/>
  <c r="H956" i="7"/>
  <c r="J956" i="7" s="1"/>
  <c r="AL698" i="7"/>
  <c r="L955" i="7"/>
  <c r="K955" i="7"/>
  <c r="I955" i="7"/>
  <c r="H955" i="7"/>
  <c r="AL697" i="7"/>
  <c r="L954" i="7"/>
  <c r="K954" i="7"/>
  <c r="I954" i="7"/>
  <c r="H954" i="7"/>
  <c r="AL696" i="7"/>
  <c r="L939" i="7"/>
  <c r="K939" i="7"/>
  <c r="I939" i="7"/>
  <c r="H939" i="7"/>
  <c r="AL695" i="7"/>
  <c r="L938" i="7"/>
  <c r="K938" i="7"/>
  <c r="I938" i="7"/>
  <c r="H938" i="7"/>
  <c r="AL694" i="7"/>
  <c r="L937" i="7"/>
  <c r="K937" i="7"/>
  <c r="I937" i="7"/>
  <c r="H937" i="7"/>
  <c r="AL693" i="7"/>
  <c r="L936" i="7"/>
  <c r="K936" i="7"/>
  <c r="I936" i="7"/>
  <c r="H936" i="7"/>
  <c r="AL692" i="7"/>
  <c r="L1187" i="7"/>
  <c r="K1187" i="7"/>
  <c r="I1187" i="7"/>
  <c r="H1187" i="7"/>
  <c r="AL691" i="7"/>
  <c r="L1162" i="7"/>
  <c r="K1162" i="7"/>
  <c r="I1162" i="7"/>
  <c r="H1162" i="7"/>
  <c r="AL690" i="7"/>
  <c r="L1004" i="7"/>
  <c r="K1004" i="7"/>
  <c r="I1004" i="7"/>
  <c r="H1004" i="7"/>
  <c r="AL689" i="7"/>
  <c r="L1161" i="7"/>
  <c r="K1161" i="7"/>
  <c r="I1161" i="7"/>
  <c r="H1161" i="7"/>
  <c r="AL688" i="7"/>
  <c r="L1160" i="7"/>
  <c r="K1160" i="7"/>
  <c r="I1160" i="7"/>
  <c r="H1160" i="7"/>
  <c r="AL687" i="7"/>
  <c r="L1159" i="7"/>
  <c r="K1159" i="7"/>
  <c r="I1159" i="7"/>
  <c r="H1159" i="7"/>
  <c r="AL686" i="7"/>
  <c r="L1158" i="7"/>
  <c r="K1158" i="7"/>
  <c r="V1158" i="7" s="1"/>
  <c r="I1158" i="7"/>
  <c r="H1158" i="7"/>
  <c r="AL685" i="7"/>
  <c r="L1157" i="7"/>
  <c r="K1157" i="7"/>
  <c r="AF1157" i="7" s="1"/>
  <c r="I1157" i="7"/>
  <c r="H1157" i="7"/>
  <c r="AL684" i="7"/>
  <c r="L1156" i="7"/>
  <c r="K1156" i="7"/>
  <c r="I1156" i="7"/>
  <c r="H1156" i="7"/>
  <c r="AL683" i="7"/>
  <c r="L788" i="7"/>
  <c r="K788" i="7"/>
  <c r="I788" i="7"/>
  <c r="H788" i="7"/>
  <c r="AL682" i="7"/>
  <c r="L787" i="7"/>
  <c r="K787" i="7"/>
  <c r="I787" i="7"/>
  <c r="H787" i="7"/>
  <c r="AL681" i="7"/>
  <c r="L786" i="7"/>
  <c r="K786" i="7"/>
  <c r="I786" i="7"/>
  <c r="H786" i="7"/>
  <c r="AL680" i="7"/>
  <c r="L785" i="7"/>
  <c r="K785" i="7"/>
  <c r="I785" i="7"/>
  <c r="H785" i="7"/>
  <c r="AL679" i="7"/>
  <c r="L784" i="7"/>
  <c r="K784" i="7"/>
  <c r="I784" i="7"/>
  <c r="H784" i="7"/>
  <c r="AL678" i="7"/>
  <c r="L783" i="7"/>
  <c r="K783" i="7"/>
  <c r="AG783" i="7" s="1"/>
  <c r="I783" i="7"/>
  <c r="H783" i="7"/>
  <c r="AL677" i="7"/>
  <c r="L214" i="7"/>
  <c r="K214" i="7"/>
  <c r="I214" i="7"/>
  <c r="H214" i="7"/>
  <c r="AL676" i="7"/>
  <c r="L213" i="7"/>
  <c r="K213" i="7"/>
  <c r="I213" i="7"/>
  <c r="H213" i="7"/>
  <c r="AL675" i="7"/>
  <c r="L212" i="7"/>
  <c r="K212" i="7"/>
  <c r="I212" i="7"/>
  <c r="H212" i="7"/>
  <c r="AL674" i="7"/>
  <c r="L211" i="7"/>
  <c r="K211" i="7"/>
  <c r="I211" i="7"/>
  <c r="H211" i="7"/>
  <c r="AL673" i="7"/>
  <c r="L210" i="7"/>
  <c r="K210" i="7"/>
  <c r="I210" i="7"/>
  <c r="H210" i="7"/>
  <c r="AL672" i="7"/>
  <c r="L209" i="7"/>
  <c r="K209" i="7"/>
  <c r="I209" i="7"/>
  <c r="H209" i="7"/>
  <c r="AL671" i="7"/>
  <c r="L1198" i="7"/>
  <c r="K1198" i="7"/>
  <c r="I1198" i="7"/>
  <c r="H1198" i="7"/>
  <c r="AL670" i="7"/>
  <c r="L1196" i="7"/>
  <c r="K1196" i="7"/>
  <c r="I1196" i="7"/>
  <c r="H1196" i="7"/>
  <c r="AL669" i="7"/>
  <c r="L1194" i="7"/>
  <c r="K1194" i="7"/>
  <c r="I1194" i="7"/>
  <c r="H1194" i="7"/>
  <c r="AL668" i="7"/>
  <c r="L1186" i="7"/>
  <c r="K1186" i="7"/>
  <c r="I1186" i="7"/>
  <c r="H1186" i="7"/>
  <c r="AL667" i="7"/>
  <c r="L1177" i="7"/>
  <c r="K1177" i="7"/>
  <c r="I1177" i="7"/>
  <c r="H1177" i="7"/>
  <c r="AL666" i="7"/>
  <c r="L1155" i="7"/>
  <c r="K1155" i="7"/>
  <c r="I1155" i="7"/>
  <c r="H1155" i="7"/>
  <c r="AL665" i="7"/>
  <c r="L1145" i="7"/>
  <c r="K1145" i="7"/>
  <c r="I1145" i="7"/>
  <c r="H1145" i="7"/>
  <c r="AL664" i="7"/>
  <c r="L1135" i="7"/>
  <c r="R1135" i="7" s="1"/>
  <c r="K1135" i="7"/>
  <c r="I1135" i="7"/>
  <c r="H1135" i="7"/>
  <c r="AL663" i="7"/>
  <c r="L1060" i="7"/>
  <c r="K1060" i="7"/>
  <c r="I1060" i="7"/>
  <c r="H1060" i="7"/>
  <c r="AL662" i="7"/>
  <c r="L1025" i="7"/>
  <c r="K1025" i="7"/>
  <c r="I1025" i="7"/>
  <c r="H1025" i="7"/>
  <c r="AL661" i="7"/>
  <c r="L1003" i="7"/>
  <c r="K1003" i="7"/>
  <c r="I1003" i="7"/>
  <c r="H1003" i="7"/>
  <c r="AL660" i="7"/>
  <c r="L978" i="7"/>
  <c r="K978" i="7"/>
  <c r="I978" i="7"/>
  <c r="H978" i="7"/>
  <c r="AL659" i="7"/>
  <c r="L953" i="7"/>
  <c r="K953" i="7"/>
  <c r="I953" i="7"/>
  <c r="H953" i="7"/>
  <c r="AL658" i="7"/>
  <c r="L935" i="7"/>
  <c r="K935" i="7"/>
  <c r="I935" i="7"/>
  <c r="H935" i="7"/>
  <c r="AL657" i="7"/>
  <c r="L926" i="7"/>
  <c r="K926" i="7"/>
  <c r="I926" i="7"/>
  <c r="H926" i="7"/>
  <c r="AL656" i="7"/>
  <c r="L920" i="7"/>
  <c r="K920" i="7"/>
  <c r="I920" i="7"/>
  <c r="H920" i="7"/>
  <c r="AL655" i="7"/>
  <c r="L914" i="7"/>
  <c r="K914" i="7"/>
  <c r="I914" i="7"/>
  <c r="H914" i="7"/>
  <c r="AL654" i="7"/>
  <c r="L908" i="7"/>
  <c r="K908" i="7"/>
  <c r="I908" i="7"/>
  <c r="H908" i="7"/>
  <c r="AL653" i="7"/>
  <c r="L902" i="7"/>
  <c r="K902" i="7"/>
  <c r="I902" i="7"/>
  <c r="H902" i="7"/>
  <c r="AL652" i="7"/>
  <c r="L1185" i="7"/>
  <c r="K1185" i="7"/>
  <c r="I1185" i="7"/>
  <c r="H1185" i="7"/>
  <c r="AL651" i="7"/>
  <c r="L1184" i="7"/>
  <c r="K1184" i="7"/>
  <c r="I1184" i="7"/>
  <c r="H1184" i="7"/>
  <c r="AL650" i="7"/>
  <c r="L1183" i="7"/>
  <c r="K1183" i="7"/>
  <c r="I1183" i="7"/>
  <c r="H1183" i="7"/>
  <c r="AL649" i="7"/>
  <c r="L1182" i="7"/>
  <c r="AG1182" i="7" s="1"/>
  <c r="K1182" i="7"/>
  <c r="I1182" i="7"/>
  <c r="H1182" i="7"/>
  <c r="AL648" i="7"/>
  <c r="L1181" i="7"/>
  <c r="K1181" i="7"/>
  <c r="I1181" i="7"/>
  <c r="H1181" i="7"/>
  <c r="AL647" i="7"/>
  <c r="L1180" i="7"/>
  <c r="K1180" i="7"/>
  <c r="I1180" i="7"/>
  <c r="H1180" i="7"/>
  <c r="AL646" i="7"/>
  <c r="L1179" i="7"/>
  <c r="K1179" i="7"/>
  <c r="I1179" i="7"/>
  <c r="H1179" i="7"/>
  <c r="AL645" i="7"/>
  <c r="L1176" i="7"/>
  <c r="X1176" i="7" s="1"/>
  <c r="K1176" i="7"/>
  <c r="I1176" i="7"/>
  <c r="H1176" i="7"/>
  <c r="AL644" i="7"/>
  <c r="L1175" i="7"/>
  <c r="K1175" i="7"/>
  <c r="I1175" i="7"/>
  <c r="H1175" i="7"/>
  <c r="AL643" i="7"/>
  <c r="L1174" i="7"/>
  <c r="AG1174" i="7" s="1"/>
  <c r="K1174" i="7"/>
  <c r="I1174" i="7"/>
  <c r="H1174" i="7"/>
  <c r="AL642" i="7"/>
  <c r="L1173" i="7"/>
  <c r="K1173" i="7"/>
  <c r="I1173" i="7"/>
  <c r="H1173" i="7"/>
  <c r="AL641" i="7"/>
  <c r="L1172" i="7"/>
  <c r="K1172" i="7"/>
  <c r="I1172" i="7"/>
  <c r="H1172" i="7"/>
  <c r="AL640" i="7"/>
  <c r="L1171" i="7"/>
  <c r="K1171" i="7"/>
  <c r="I1171" i="7"/>
  <c r="H1171" i="7"/>
  <c r="AL639" i="7"/>
  <c r="L1170" i="7"/>
  <c r="K1170" i="7"/>
  <c r="I1170" i="7"/>
  <c r="H1170" i="7"/>
  <c r="AL638" i="7"/>
  <c r="L1154" i="7"/>
  <c r="K1154" i="7"/>
  <c r="I1154" i="7"/>
  <c r="H1154" i="7"/>
  <c r="AL637" i="7"/>
  <c r="L1153" i="7"/>
  <c r="K1153" i="7"/>
  <c r="I1153" i="7"/>
  <c r="H1153" i="7"/>
  <c r="AL636" i="7"/>
  <c r="L1152" i="7"/>
  <c r="K1152" i="7"/>
  <c r="I1152" i="7"/>
  <c r="H1152" i="7"/>
  <c r="AL635" i="7"/>
  <c r="L1151" i="7"/>
  <c r="K1151" i="7"/>
  <c r="I1151" i="7"/>
  <c r="H1151" i="7"/>
  <c r="AL634" i="7"/>
  <c r="L1150" i="7"/>
  <c r="K1150" i="7"/>
  <c r="I1150" i="7"/>
  <c r="H1150" i="7"/>
  <c r="AL633" i="7"/>
  <c r="L1149" i="7"/>
  <c r="K1149" i="7"/>
  <c r="I1149" i="7"/>
  <c r="H1149" i="7"/>
  <c r="AL632" i="7"/>
  <c r="L1148" i="7"/>
  <c r="K1148" i="7"/>
  <c r="I1148" i="7"/>
  <c r="H1148" i="7"/>
  <c r="AL631" i="7"/>
  <c r="L1144" i="7"/>
  <c r="K1144" i="7"/>
  <c r="I1144" i="7"/>
  <c r="H1144" i="7"/>
  <c r="AL630" i="7"/>
  <c r="L1143" i="7"/>
  <c r="K1143" i="7"/>
  <c r="I1143" i="7"/>
  <c r="H1143" i="7"/>
  <c r="AL629" i="7"/>
  <c r="L1142" i="7"/>
  <c r="K1142" i="7"/>
  <c r="I1142" i="7"/>
  <c r="H1142" i="7"/>
  <c r="AL628" i="7"/>
  <c r="L1141" i="7"/>
  <c r="K1141" i="7"/>
  <c r="I1141" i="7"/>
  <c r="H1141" i="7"/>
  <c r="AL627" i="7"/>
  <c r="L1140" i="7"/>
  <c r="K1140" i="7"/>
  <c r="I1140" i="7"/>
  <c r="H1140" i="7"/>
  <c r="AL626" i="7"/>
  <c r="L1139" i="7"/>
  <c r="K1139" i="7"/>
  <c r="I1139" i="7"/>
  <c r="H1139" i="7"/>
  <c r="AL625" i="7"/>
  <c r="L1138" i="7"/>
  <c r="K1138" i="7"/>
  <c r="I1138" i="7"/>
  <c r="H1138" i="7"/>
  <c r="AL624" i="7"/>
  <c r="L1134" i="7"/>
  <c r="K1134" i="7"/>
  <c r="I1134" i="7"/>
  <c r="H1134" i="7"/>
  <c r="AL623" i="7"/>
  <c r="L1133" i="7"/>
  <c r="K1133" i="7"/>
  <c r="I1133" i="7"/>
  <c r="H1133" i="7"/>
  <c r="AL622" i="7"/>
  <c r="L1132" i="7"/>
  <c r="K1132" i="7"/>
  <c r="I1132" i="7"/>
  <c r="H1132" i="7"/>
  <c r="AL621" i="7"/>
  <c r="L1131" i="7"/>
  <c r="K1131" i="7"/>
  <c r="I1131" i="7"/>
  <c r="H1131" i="7"/>
  <c r="AL620" i="7"/>
  <c r="L1130" i="7"/>
  <c r="K1130" i="7"/>
  <c r="I1130" i="7"/>
  <c r="H1130" i="7"/>
  <c r="AL619" i="7"/>
  <c r="L1129" i="7"/>
  <c r="K1129" i="7"/>
  <c r="I1129" i="7"/>
  <c r="H1129" i="7"/>
  <c r="AL618" i="7"/>
  <c r="AH1128" i="7"/>
  <c r="L1128" i="7"/>
  <c r="K1128" i="7"/>
  <c r="I1128" i="7"/>
  <c r="H1128" i="7"/>
  <c r="AL617" i="7"/>
  <c r="L1059" i="7"/>
  <c r="K1059" i="7"/>
  <c r="I1059" i="7"/>
  <c r="H1059" i="7"/>
  <c r="AL616" i="7"/>
  <c r="L1058" i="7"/>
  <c r="K1058" i="7"/>
  <c r="I1058" i="7"/>
  <c r="H1058" i="7"/>
  <c r="AL615" i="7"/>
  <c r="L1057" i="7"/>
  <c r="K1057" i="7"/>
  <c r="I1057" i="7"/>
  <c r="H1057" i="7"/>
  <c r="J1057" i="7" s="1"/>
  <c r="AL614" i="7"/>
  <c r="L1056" i="7"/>
  <c r="K1056" i="7"/>
  <c r="I1056" i="7"/>
  <c r="H1056" i="7"/>
  <c r="AL613" i="7"/>
  <c r="L1055" i="7"/>
  <c r="K1055" i="7"/>
  <c r="U1055" i="7" s="1"/>
  <c r="I1055" i="7"/>
  <c r="H1055" i="7"/>
  <c r="AL612" i="7"/>
  <c r="L1054" i="7"/>
  <c r="AH1054" i="7" s="1"/>
  <c r="K1054" i="7"/>
  <c r="I1054" i="7"/>
  <c r="H1054" i="7"/>
  <c r="AL611" i="7"/>
  <c r="L1053" i="7"/>
  <c r="K1053" i="7"/>
  <c r="I1053" i="7"/>
  <c r="H1053" i="7"/>
  <c r="AL610" i="7"/>
  <c r="L1024" i="7"/>
  <c r="K1024" i="7"/>
  <c r="I1024" i="7"/>
  <c r="H1024" i="7"/>
  <c r="AL609" i="7"/>
  <c r="L1023" i="7"/>
  <c r="K1023" i="7"/>
  <c r="I1023" i="7"/>
  <c r="H1023" i="7"/>
  <c r="AL608" i="7"/>
  <c r="L1022" i="7"/>
  <c r="K1022" i="7"/>
  <c r="P1022" i="7" s="1"/>
  <c r="I1022" i="7"/>
  <c r="H1022" i="7"/>
  <c r="AL607" i="7"/>
  <c r="L1021" i="7"/>
  <c r="K1021" i="7"/>
  <c r="I1021" i="7"/>
  <c r="H1021" i="7"/>
  <c r="AL606" i="7"/>
  <c r="L1020" i="7"/>
  <c r="K1020" i="7"/>
  <c r="I1020" i="7"/>
  <c r="H1020" i="7"/>
  <c r="AL605" i="7"/>
  <c r="L1019" i="7"/>
  <c r="K1019" i="7"/>
  <c r="I1019" i="7"/>
  <c r="H1019" i="7"/>
  <c r="AL604" i="7"/>
  <c r="L1018" i="7"/>
  <c r="K1018" i="7"/>
  <c r="I1018" i="7"/>
  <c r="H1018" i="7"/>
  <c r="AL603" i="7"/>
  <c r="L1002" i="7"/>
  <c r="K1002" i="7"/>
  <c r="I1002" i="7"/>
  <c r="H1002" i="7"/>
  <c r="AL602" i="7"/>
  <c r="L1001" i="7"/>
  <c r="K1001" i="7"/>
  <c r="I1001" i="7"/>
  <c r="H1001" i="7"/>
  <c r="AL601" i="7"/>
  <c r="L1000" i="7"/>
  <c r="K1000" i="7"/>
  <c r="I1000" i="7"/>
  <c r="H1000" i="7"/>
  <c r="AL600" i="7"/>
  <c r="L999" i="7"/>
  <c r="K999" i="7"/>
  <c r="I999" i="7"/>
  <c r="H999" i="7"/>
  <c r="AL599" i="7"/>
  <c r="L998" i="7"/>
  <c r="K998" i="7"/>
  <c r="I998" i="7"/>
  <c r="J998" i="7" s="1"/>
  <c r="H998" i="7"/>
  <c r="AL598" i="7"/>
  <c r="L997" i="7"/>
  <c r="K997" i="7"/>
  <c r="I997" i="7"/>
  <c r="H997" i="7"/>
  <c r="AL597" i="7"/>
  <c r="L996" i="7"/>
  <c r="R996" i="7" s="1"/>
  <c r="K996" i="7"/>
  <c r="I996" i="7"/>
  <c r="H996" i="7"/>
  <c r="AL596" i="7"/>
  <c r="L977" i="7"/>
  <c r="X977" i="7" s="1"/>
  <c r="K977" i="7"/>
  <c r="I977" i="7"/>
  <c r="H977" i="7"/>
  <c r="AL595" i="7"/>
  <c r="L976" i="7"/>
  <c r="K976" i="7"/>
  <c r="I976" i="7"/>
  <c r="H976" i="7"/>
  <c r="AL594" i="7"/>
  <c r="L975" i="7"/>
  <c r="K975" i="7"/>
  <c r="I975" i="7"/>
  <c r="H975" i="7"/>
  <c r="AL593" i="7"/>
  <c r="L974" i="7"/>
  <c r="K974" i="7"/>
  <c r="I974" i="7"/>
  <c r="H974" i="7"/>
  <c r="AL592" i="7"/>
  <c r="L973" i="7"/>
  <c r="K973" i="7"/>
  <c r="I973" i="7"/>
  <c r="H973" i="7"/>
  <c r="AL591" i="7"/>
  <c r="L972" i="7"/>
  <c r="K972" i="7"/>
  <c r="I972" i="7"/>
  <c r="H972" i="7"/>
  <c r="AL590" i="7"/>
  <c r="L971" i="7"/>
  <c r="K971" i="7"/>
  <c r="I971" i="7"/>
  <c r="H971" i="7"/>
  <c r="AL589" i="7"/>
  <c r="L1052" i="7"/>
  <c r="K1052" i="7"/>
  <c r="I1052" i="7"/>
  <c r="H1052" i="7"/>
  <c r="AL588" i="7"/>
  <c r="L1051" i="7"/>
  <c r="K1051" i="7"/>
  <c r="I1051" i="7"/>
  <c r="H1051" i="7"/>
  <c r="AL587" i="7"/>
  <c r="L1050" i="7"/>
  <c r="R1050" i="7" s="1"/>
  <c r="K1050" i="7"/>
  <c r="I1050" i="7"/>
  <c r="H1050" i="7"/>
  <c r="AL586" i="7"/>
  <c r="L727" i="7"/>
  <c r="K727" i="7"/>
  <c r="I727" i="7"/>
  <c r="H727" i="7"/>
  <c r="AL585" i="7"/>
  <c r="L726" i="7"/>
  <c r="K726" i="7"/>
  <c r="I726" i="7"/>
  <c r="H726" i="7"/>
  <c r="AL584" i="7"/>
  <c r="L725" i="7"/>
  <c r="K725" i="7"/>
  <c r="I725" i="7"/>
  <c r="H725" i="7"/>
  <c r="AL583" i="7"/>
  <c r="L724" i="7"/>
  <c r="K724" i="7"/>
  <c r="I724" i="7"/>
  <c r="H724" i="7"/>
  <c r="AL582" i="7"/>
  <c r="L723" i="7"/>
  <c r="K723" i="7"/>
  <c r="I723" i="7"/>
  <c r="H723" i="7"/>
  <c r="AL581" i="7"/>
  <c r="L722" i="7"/>
  <c r="K722" i="7"/>
  <c r="I722" i="7"/>
  <c r="H722" i="7"/>
  <c r="AL580" i="7"/>
  <c r="L721" i="7"/>
  <c r="K721" i="7"/>
  <c r="I721" i="7"/>
  <c r="H721" i="7"/>
  <c r="AL579" i="7"/>
  <c r="L720" i="7"/>
  <c r="K720" i="7"/>
  <c r="I720" i="7"/>
  <c r="H720" i="7"/>
  <c r="AL578" i="7"/>
  <c r="L719" i="7"/>
  <c r="K719" i="7"/>
  <c r="I719" i="7"/>
  <c r="H719" i="7"/>
  <c r="J719" i="7" s="1"/>
  <c r="AL577" i="7"/>
  <c r="L718" i="7"/>
  <c r="K718" i="7"/>
  <c r="I718" i="7"/>
  <c r="H718" i="7"/>
  <c r="AL576" i="7"/>
  <c r="L717" i="7"/>
  <c r="K717" i="7"/>
  <c r="I717" i="7"/>
  <c r="H717" i="7"/>
  <c r="AL575" i="7"/>
  <c r="L716" i="7"/>
  <c r="K716" i="7"/>
  <c r="I716" i="7"/>
  <c r="H716" i="7"/>
  <c r="AL574" i="7"/>
  <c r="L715" i="7"/>
  <c r="K715" i="7"/>
  <c r="I715" i="7"/>
  <c r="H715" i="7"/>
  <c r="AL573" i="7"/>
  <c r="L714" i="7"/>
  <c r="K714" i="7"/>
  <c r="I714" i="7"/>
  <c r="H714" i="7"/>
  <c r="AL572" i="7"/>
  <c r="L713" i="7"/>
  <c r="K713" i="7"/>
  <c r="I713" i="7"/>
  <c r="H713" i="7"/>
  <c r="AL571" i="7"/>
  <c r="L712" i="7"/>
  <c r="K712" i="7"/>
  <c r="O712" i="7" s="1"/>
  <c r="I712" i="7"/>
  <c r="H712" i="7"/>
  <c r="AL570" i="7"/>
  <c r="AD711" i="7"/>
  <c r="L711" i="7"/>
  <c r="Q711" i="7" s="1"/>
  <c r="K711" i="7"/>
  <c r="I711" i="7"/>
  <c r="H711" i="7"/>
  <c r="AL569" i="7"/>
  <c r="L710" i="7"/>
  <c r="K710" i="7"/>
  <c r="I710" i="7"/>
  <c r="H710" i="7"/>
  <c r="AL568" i="7"/>
  <c r="L709" i="7"/>
  <c r="K709" i="7"/>
  <c r="I709" i="7"/>
  <c r="H709" i="7"/>
  <c r="AL567" i="7"/>
  <c r="L708" i="7"/>
  <c r="K708" i="7"/>
  <c r="I708" i="7"/>
  <c r="H708" i="7"/>
  <c r="AL566" i="7"/>
  <c r="L707" i="7"/>
  <c r="K707" i="7"/>
  <c r="I707" i="7"/>
  <c r="H707" i="7"/>
  <c r="AL565" i="7"/>
  <c r="L706" i="7"/>
  <c r="K706" i="7"/>
  <c r="I706" i="7"/>
  <c r="H706" i="7"/>
  <c r="AL564" i="7"/>
  <c r="L705" i="7"/>
  <c r="K705" i="7"/>
  <c r="I705" i="7"/>
  <c r="H705" i="7"/>
  <c r="AL563" i="7"/>
  <c r="L704" i="7"/>
  <c r="X704" i="7" s="1"/>
  <c r="K704" i="7"/>
  <c r="I704" i="7"/>
  <c r="H704" i="7"/>
  <c r="AL562" i="7"/>
  <c r="L703" i="7"/>
  <c r="K703" i="7"/>
  <c r="I703" i="7"/>
  <c r="H703" i="7"/>
  <c r="AL561" i="7"/>
  <c r="L702" i="7"/>
  <c r="K702" i="7"/>
  <c r="I702" i="7"/>
  <c r="H702" i="7"/>
  <c r="J702" i="7" s="1"/>
  <c r="AL560" i="7"/>
  <c r="L701" i="7"/>
  <c r="K701" i="7"/>
  <c r="I701" i="7"/>
  <c r="H701" i="7"/>
  <c r="AL559" i="7"/>
  <c r="L700" i="7"/>
  <c r="T700" i="7" s="1"/>
  <c r="K700" i="7"/>
  <c r="I700" i="7"/>
  <c r="H700" i="7"/>
  <c r="AL558" i="7"/>
  <c r="L699" i="7"/>
  <c r="K699" i="7"/>
  <c r="I699" i="7"/>
  <c r="H699" i="7"/>
  <c r="AL557" i="7"/>
  <c r="L698" i="7"/>
  <c r="K698" i="7"/>
  <c r="I698" i="7"/>
  <c r="H698" i="7"/>
  <c r="AL556" i="7"/>
  <c r="L697" i="7"/>
  <c r="K697" i="7"/>
  <c r="I697" i="7"/>
  <c r="H697" i="7"/>
  <c r="AL555" i="7"/>
  <c r="L696" i="7"/>
  <c r="K696" i="7"/>
  <c r="I696" i="7"/>
  <c r="H696" i="7"/>
  <c r="AL554" i="7"/>
  <c r="L695" i="7"/>
  <c r="K695" i="7"/>
  <c r="I695" i="7"/>
  <c r="H695" i="7"/>
  <c r="AL553" i="7"/>
  <c r="L694" i="7"/>
  <c r="K694" i="7"/>
  <c r="I694" i="7"/>
  <c r="H694" i="7"/>
  <c r="AL552" i="7"/>
  <c r="L693" i="7"/>
  <c r="K693" i="7"/>
  <c r="I693" i="7"/>
  <c r="H693" i="7"/>
  <c r="AL551" i="7"/>
  <c r="L692" i="7"/>
  <c r="K692" i="7"/>
  <c r="I692" i="7"/>
  <c r="H692" i="7"/>
  <c r="AL550" i="7"/>
  <c r="L691" i="7"/>
  <c r="K691" i="7"/>
  <c r="I691" i="7"/>
  <c r="H691" i="7"/>
  <c r="AL549" i="7"/>
  <c r="L690" i="7"/>
  <c r="K690" i="7"/>
  <c r="I690" i="7"/>
  <c r="H690" i="7"/>
  <c r="AL548" i="7"/>
  <c r="L689" i="7"/>
  <c r="K689" i="7"/>
  <c r="I689" i="7"/>
  <c r="H689" i="7"/>
  <c r="AL547" i="7"/>
  <c r="L688" i="7"/>
  <c r="K688" i="7"/>
  <c r="I688" i="7"/>
  <c r="H688" i="7"/>
  <c r="AL546" i="7"/>
  <c r="L687" i="7"/>
  <c r="K687" i="7"/>
  <c r="I687" i="7"/>
  <c r="H687" i="7"/>
  <c r="AL545" i="7"/>
  <c r="L686" i="7"/>
  <c r="K686" i="7"/>
  <c r="I686" i="7"/>
  <c r="H686" i="7"/>
  <c r="AL544" i="7"/>
  <c r="L685" i="7"/>
  <c r="K685" i="7"/>
  <c r="I685" i="7"/>
  <c r="H685" i="7"/>
  <c r="AL543" i="7"/>
  <c r="L684" i="7"/>
  <c r="K684" i="7"/>
  <c r="R684" i="7" s="1"/>
  <c r="I684" i="7"/>
  <c r="H684" i="7"/>
  <c r="AL542" i="7"/>
  <c r="L683" i="7"/>
  <c r="K683" i="7"/>
  <c r="I683" i="7"/>
  <c r="H683" i="7"/>
  <c r="AL541" i="7"/>
  <c r="L682" i="7"/>
  <c r="K682" i="7"/>
  <c r="I682" i="7"/>
  <c r="H682" i="7"/>
  <c r="AL540" i="7"/>
  <c r="L681" i="7"/>
  <c r="K681" i="7"/>
  <c r="I681" i="7"/>
  <c r="H681" i="7"/>
  <c r="AL539" i="7"/>
  <c r="L680" i="7"/>
  <c r="K680" i="7"/>
  <c r="I680" i="7"/>
  <c r="H680" i="7"/>
  <c r="AL538" i="7"/>
  <c r="L679" i="7"/>
  <c r="K679" i="7"/>
  <c r="I679" i="7"/>
  <c r="H679" i="7"/>
  <c r="AL537" i="7"/>
  <c r="L678" i="7"/>
  <c r="K678" i="7"/>
  <c r="I678" i="7"/>
  <c r="H678" i="7"/>
  <c r="AL536" i="7"/>
  <c r="L677" i="7"/>
  <c r="K677" i="7"/>
  <c r="I677" i="7"/>
  <c r="H677" i="7"/>
  <c r="AL535" i="7"/>
  <c r="L676" i="7"/>
  <c r="K676" i="7"/>
  <c r="I676" i="7"/>
  <c r="H676" i="7"/>
  <c r="AL534" i="7"/>
  <c r="L675" i="7"/>
  <c r="K675" i="7"/>
  <c r="I675" i="7"/>
  <c r="H675" i="7"/>
  <c r="AL533" i="7"/>
  <c r="L674" i="7"/>
  <c r="K674" i="7"/>
  <c r="I674" i="7"/>
  <c r="H674" i="7"/>
  <c r="AL532" i="7"/>
  <c r="L673" i="7"/>
  <c r="K673" i="7"/>
  <c r="N673" i="7" s="1"/>
  <c r="I673" i="7"/>
  <c r="H673" i="7"/>
  <c r="AL531" i="7"/>
  <c r="L672" i="7"/>
  <c r="Y672" i="7" s="1"/>
  <c r="K672" i="7"/>
  <c r="I672" i="7"/>
  <c r="H672" i="7"/>
  <c r="AL530" i="7"/>
  <c r="L671" i="7"/>
  <c r="K671" i="7"/>
  <c r="I671" i="7"/>
  <c r="H671" i="7"/>
  <c r="AL529" i="7"/>
  <c r="L670" i="7"/>
  <c r="K670" i="7"/>
  <c r="I670" i="7"/>
  <c r="H670" i="7"/>
  <c r="AL528" i="7"/>
  <c r="L669" i="7"/>
  <c r="K669" i="7"/>
  <c r="I669" i="7"/>
  <c r="H669" i="7"/>
  <c r="J669" i="7" s="1"/>
  <c r="AL527" i="7"/>
  <c r="L668" i="7"/>
  <c r="K668" i="7"/>
  <c r="I668" i="7"/>
  <c r="H668" i="7"/>
  <c r="AL526" i="7"/>
  <c r="L667" i="7"/>
  <c r="K667" i="7"/>
  <c r="I667" i="7"/>
  <c r="H667" i="7"/>
  <c r="AL525" i="7"/>
  <c r="L666" i="7"/>
  <c r="K666" i="7"/>
  <c r="AD666" i="7" s="1"/>
  <c r="I666" i="7"/>
  <c r="H666" i="7"/>
  <c r="AL524" i="7"/>
  <c r="L893" i="7"/>
  <c r="K893" i="7"/>
  <c r="I893" i="7"/>
  <c r="H893" i="7"/>
  <c r="AL523" i="7"/>
  <c r="L892" i="7"/>
  <c r="K892" i="7"/>
  <c r="I892" i="7"/>
  <c r="H892" i="7"/>
  <c r="AL522" i="7"/>
  <c r="L891" i="7"/>
  <c r="K891" i="7"/>
  <c r="I891" i="7"/>
  <c r="H891" i="7"/>
  <c r="AL521" i="7"/>
  <c r="L890" i="7"/>
  <c r="K890" i="7"/>
  <c r="I890" i="7"/>
  <c r="H890" i="7"/>
  <c r="AL520" i="7"/>
  <c r="L889" i="7"/>
  <c r="K889" i="7"/>
  <c r="I889" i="7"/>
  <c r="H889" i="7"/>
  <c r="J889" i="7" s="1"/>
  <c r="AL519" i="7"/>
  <c r="L888" i="7"/>
  <c r="K888" i="7"/>
  <c r="I888" i="7"/>
  <c r="H888" i="7"/>
  <c r="J888" i="7" s="1"/>
  <c r="AL518" i="7"/>
  <c r="L887" i="7"/>
  <c r="K887" i="7"/>
  <c r="I887" i="7"/>
  <c r="H887" i="7"/>
  <c r="AL517" i="7"/>
  <c r="L886" i="7"/>
  <c r="K886" i="7"/>
  <c r="AD886" i="7" s="1"/>
  <c r="I886" i="7"/>
  <c r="H886" i="7"/>
  <c r="AL516" i="7"/>
  <c r="L885" i="7"/>
  <c r="K885" i="7"/>
  <c r="I885" i="7"/>
  <c r="H885" i="7"/>
  <c r="AL515" i="7"/>
  <c r="AD884" i="7"/>
  <c r="L884" i="7"/>
  <c r="K884" i="7"/>
  <c r="I884" i="7"/>
  <c r="H884" i="7"/>
  <c r="AL514" i="7"/>
  <c r="L883" i="7"/>
  <c r="K883" i="7"/>
  <c r="I883" i="7"/>
  <c r="H883" i="7"/>
  <c r="AL513" i="7"/>
  <c r="L882" i="7"/>
  <c r="K882" i="7"/>
  <c r="I882" i="7"/>
  <c r="H882" i="7"/>
  <c r="AL512" i="7"/>
  <c r="L881" i="7"/>
  <c r="K881" i="7"/>
  <c r="I881" i="7"/>
  <c r="H881" i="7"/>
  <c r="AL511" i="7"/>
  <c r="L880" i="7"/>
  <c r="K880" i="7"/>
  <c r="I880" i="7"/>
  <c r="H880" i="7"/>
  <c r="J880" i="7" s="1"/>
  <c r="AL510" i="7"/>
  <c r="L879" i="7"/>
  <c r="K879" i="7"/>
  <c r="I879" i="7"/>
  <c r="H879" i="7"/>
  <c r="J879" i="7" s="1"/>
  <c r="AL509" i="7"/>
  <c r="L878" i="7"/>
  <c r="K878" i="7"/>
  <c r="I878" i="7"/>
  <c r="H878" i="7"/>
  <c r="J878" i="7" s="1"/>
  <c r="AL508" i="7"/>
  <c r="L877" i="7"/>
  <c r="K877" i="7"/>
  <c r="O877" i="7" s="1"/>
  <c r="I877" i="7"/>
  <c r="H877" i="7"/>
  <c r="J877" i="7" s="1"/>
  <c r="AL507" i="7"/>
  <c r="L876" i="7"/>
  <c r="K876" i="7"/>
  <c r="I876" i="7"/>
  <c r="H876" i="7"/>
  <c r="J876" i="7" s="1"/>
  <c r="AL506" i="7"/>
  <c r="L875" i="7"/>
  <c r="K875" i="7"/>
  <c r="X875" i="7" s="1"/>
  <c r="I875" i="7"/>
  <c r="H875" i="7"/>
  <c r="AL505" i="7"/>
  <c r="L874" i="7"/>
  <c r="K874" i="7"/>
  <c r="I874" i="7"/>
  <c r="H874" i="7"/>
  <c r="AL504" i="7"/>
  <c r="L873" i="7"/>
  <c r="K873" i="7"/>
  <c r="I873" i="7"/>
  <c r="H873" i="7"/>
  <c r="AL503" i="7"/>
  <c r="L872" i="7"/>
  <c r="K872" i="7"/>
  <c r="I872" i="7"/>
  <c r="H872" i="7"/>
  <c r="AL502" i="7"/>
  <c r="L871" i="7"/>
  <c r="K871" i="7"/>
  <c r="I871" i="7"/>
  <c r="H871" i="7"/>
  <c r="AL501" i="7"/>
  <c r="L870" i="7"/>
  <c r="K870" i="7"/>
  <c r="I870" i="7"/>
  <c r="H870" i="7"/>
  <c r="AL500" i="7"/>
  <c r="L869" i="7"/>
  <c r="K869" i="7"/>
  <c r="AD869" i="7" s="1"/>
  <c r="I869" i="7"/>
  <c r="H869" i="7"/>
  <c r="AL499" i="7"/>
  <c r="L868" i="7"/>
  <c r="K868" i="7"/>
  <c r="AG868" i="7" s="1"/>
  <c r="I868" i="7"/>
  <c r="H868" i="7"/>
  <c r="AL498" i="7"/>
  <c r="L867" i="7"/>
  <c r="K867" i="7"/>
  <c r="I867" i="7"/>
  <c r="H867" i="7"/>
  <c r="AL497" i="7"/>
  <c r="L866" i="7"/>
  <c r="K866" i="7"/>
  <c r="I866" i="7"/>
  <c r="H866" i="7"/>
  <c r="AL496" i="7"/>
  <c r="L865" i="7"/>
  <c r="K865" i="7"/>
  <c r="I865" i="7"/>
  <c r="H865" i="7"/>
  <c r="AL495" i="7"/>
  <c r="L864" i="7"/>
  <c r="K864" i="7"/>
  <c r="I864" i="7"/>
  <c r="H864" i="7"/>
  <c r="AL494" i="7"/>
  <c r="L863" i="7"/>
  <c r="K863" i="7"/>
  <c r="I863" i="7"/>
  <c r="H863" i="7"/>
  <c r="AL493" i="7"/>
  <c r="L862" i="7"/>
  <c r="K862" i="7"/>
  <c r="I862" i="7"/>
  <c r="H862" i="7"/>
  <c r="AL492" i="7"/>
  <c r="L861" i="7"/>
  <c r="K861" i="7"/>
  <c r="I861" i="7"/>
  <c r="H861" i="7"/>
  <c r="AL491" i="7"/>
  <c r="L860" i="7"/>
  <c r="K860" i="7"/>
  <c r="I860" i="7"/>
  <c r="H860" i="7"/>
  <c r="AL490" i="7"/>
  <c r="L859" i="7"/>
  <c r="K859" i="7"/>
  <c r="I859" i="7"/>
  <c r="H859" i="7"/>
  <c r="AL489" i="7"/>
  <c r="L858" i="7"/>
  <c r="K858" i="7"/>
  <c r="I858" i="7"/>
  <c r="H858" i="7"/>
  <c r="AL488" i="7"/>
  <c r="L857" i="7"/>
  <c r="K857" i="7"/>
  <c r="I857" i="7"/>
  <c r="H857" i="7"/>
  <c r="AL487" i="7"/>
  <c r="L856" i="7"/>
  <c r="K856" i="7"/>
  <c r="I856" i="7"/>
  <c r="H856" i="7"/>
  <c r="AL486" i="7"/>
  <c r="L855" i="7"/>
  <c r="K855" i="7"/>
  <c r="I855" i="7"/>
  <c r="H855" i="7"/>
  <c r="AL485" i="7"/>
  <c r="L854" i="7"/>
  <c r="K854" i="7"/>
  <c r="I854" i="7"/>
  <c r="H854" i="7"/>
  <c r="AL484" i="7"/>
  <c r="L853" i="7"/>
  <c r="K853" i="7"/>
  <c r="I853" i="7"/>
  <c r="H853" i="7"/>
  <c r="AL483" i="7"/>
  <c r="L852" i="7"/>
  <c r="K852" i="7"/>
  <c r="I852" i="7"/>
  <c r="H852" i="7"/>
  <c r="AL482" i="7"/>
  <c r="L851" i="7"/>
  <c r="K851" i="7"/>
  <c r="I851" i="7"/>
  <c r="H851" i="7"/>
  <c r="AL481" i="7"/>
  <c r="L850" i="7"/>
  <c r="K850" i="7"/>
  <c r="I850" i="7"/>
  <c r="H850" i="7"/>
  <c r="AL480" i="7"/>
  <c r="AC849" i="7"/>
  <c r="L849" i="7"/>
  <c r="K849" i="7"/>
  <c r="I849" i="7"/>
  <c r="H849" i="7"/>
  <c r="AL479" i="7"/>
  <c r="L848" i="7"/>
  <c r="K848" i="7"/>
  <c r="I848" i="7"/>
  <c r="H848" i="7"/>
  <c r="AL478" i="7"/>
  <c r="L847" i="7"/>
  <c r="K847" i="7"/>
  <c r="I847" i="7"/>
  <c r="H847" i="7"/>
  <c r="AL477" i="7"/>
  <c r="L846" i="7"/>
  <c r="K846" i="7"/>
  <c r="I846" i="7"/>
  <c r="H846" i="7"/>
  <c r="AL476" i="7"/>
  <c r="L845" i="7"/>
  <c r="K845" i="7"/>
  <c r="I845" i="7"/>
  <c r="H845" i="7"/>
  <c r="AL475" i="7"/>
  <c r="L844" i="7"/>
  <c r="K844" i="7"/>
  <c r="I844" i="7"/>
  <c r="H844" i="7"/>
  <c r="AL474" i="7"/>
  <c r="L843" i="7"/>
  <c r="K843" i="7"/>
  <c r="P843" i="7" s="1"/>
  <c r="I843" i="7"/>
  <c r="H843" i="7"/>
  <c r="AL473" i="7"/>
  <c r="L842" i="7"/>
  <c r="K842" i="7"/>
  <c r="I842" i="7"/>
  <c r="H842" i="7"/>
  <c r="AL472" i="7"/>
  <c r="L841" i="7"/>
  <c r="K841" i="7"/>
  <c r="I841" i="7"/>
  <c r="H841" i="7"/>
  <c r="AL471" i="7"/>
  <c r="L840" i="7"/>
  <c r="K840" i="7"/>
  <c r="I840" i="7"/>
  <c r="H840" i="7"/>
  <c r="AL470" i="7"/>
  <c r="L839" i="7"/>
  <c r="K839" i="7"/>
  <c r="I839" i="7"/>
  <c r="H839" i="7"/>
  <c r="AL469" i="7"/>
  <c r="L838" i="7"/>
  <c r="K838" i="7"/>
  <c r="I838" i="7"/>
  <c r="H838" i="7"/>
  <c r="AL468" i="7"/>
  <c r="L837" i="7"/>
  <c r="K837" i="7"/>
  <c r="I837" i="7"/>
  <c r="H837" i="7"/>
  <c r="AL467" i="7"/>
  <c r="L836" i="7"/>
  <c r="AH836" i="7" s="1"/>
  <c r="K836" i="7"/>
  <c r="I836" i="7"/>
  <c r="H836" i="7"/>
  <c r="AL466" i="7"/>
  <c r="L835" i="7"/>
  <c r="K835" i="7"/>
  <c r="I835" i="7"/>
  <c r="H835" i="7"/>
  <c r="AL465" i="7"/>
  <c r="L834" i="7"/>
  <c r="K834" i="7"/>
  <c r="I834" i="7"/>
  <c r="H834" i="7"/>
  <c r="AL464" i="7"/>
  <c r="L833" i="7"/>
  <c r="K833" i="7"/>
  <c r="I833" i="7"/>
  <c r="H833" i="7"/>
  <c r="AL463" i="7"/>
  <c r="L832" i="7"/>
  <c r="K832" i="7"/>
  <c r="I832" i="7"/>
  <c r="H832" i="7"/>
  <c r="AL462" i="7"/>
  <c r="L831" i="7"/>
  <c r="K831" i="7"/>
  <c r="I831" i="7"/>
  <c r="H831" i="7"/>
  <c r="AL461" i="7"/>
  <c r="L830" i="7"/>
  <c r="K830" i="7"/>
  <c r="I830" i="7"/>
  <c r="H830" i="7"/>
  <c r="AL460" i="7"/>
  <c r="L829" i="7"/>
  <c r="V829" i="7" s="1"/>
  <c r="K829" i="7"/>
  <c r="I829" i="7"/>
  <c r="H829" i="7"/>
  <c r="AL459" i="7"/>
  <c r="L828" i="7"/>
  <c r="AC828" i="7" s="1"/>
  <c r="K828" i="7"/>
  <c r="I828" i="7"/>
  <c r="H828" i="7"/>
  <c r="AL458" i="7"/>
  <c r="L665" i="7"/>
  <c r="K665" i="7"/>
  <c r="I665" i="7"/>
  <c r="H665" i="7"/>
  <c r="AL457" i="7"/>
  <c r="L664" i="7"/>
  <c r="K664" i="7"/>
  <c r="I664" i="7"/>
  <c r="H664" i="7"/>
  <c r="J664" i="7" s="1"/>
  <c r="AL456" i="7"/>
  <c r="L663" i="7"/>
  <c r="K663" i="7"/>
  <c r="I663" i="7"/>
  <c r="H663" i="7"/>
  <c r="AL455" i="7"/>
  <c r="L137" i="7"/>
  <c r="K137" i="7"/>
  <c r="M137" i="7" s="1"/>
  <c r="I137" i="7"/>
  <c r="H137" i="7"/>
  <c r="AL454" i="7"/>
  <c r="L136" i="7"/>
  <c r="K136" i="7"/>
  <c r="I136" i="7"/>
  <c r="H136" i="7"/>
  <c r="AL453" i="7"/>
  <c r="L135" i="7"/>
  <c r="K135" i="7"/>
  <c r="I135" i="7"/>
  <c r="H135" i="7"/>
  <c r="J135" i="7" s="1"/>
  <c r="AL452" i="7"/>
  <c r="L134" i="7"/>
  <c r="K134" i="7"/>
  <c r="I134" i="7"/>
  <c r="H134" i="7"/>
  <c r="AL451" i="7"/>
  <c r="L133" i="7"/>
  <c r="K133" i="7"/>
  <c r="I133" i="7"/>
  <c r="H133" i="7"/>
  <c r="AL450" i="7"/>
  <c r="L132" i="7"/>
  <c r="K132" i="7"/>
  <c r="I132" i="7"/>
  <c r="H132" i="7"/>
  <c r="AL449" i="7"/>
  <c r="L131" i="7"/>
  <c r="K131" i="7"/>
  <c r="I131" i="7"/>
  <c r="H131" i="7"/>
  <c r="AL448" i="7"/>
  <c r="L130" i="7"/>
  <c r="K130" i="7"/>
  <c r="I130" i="7"/>
  <c r="H130" i="7"/>
  <c r="AL447" i="7"/>
  <c r="L129" i="7"/>
  <c r="K129" i="7"/>
  <c r="I129" i="7"/>
  <c r="H129" i="7"/>
  <c r="AL446" i="7"/>
  <c r="L128" i="7"/>
  <c r="R128" i="7" s="1"/>
  <c r="K128" i="7"/>
  <c r="I128" i="7"/>
  <c r="H128" i="7"/>
  <c r="AL445" i="7"/>
  <c r="L127" i="7"/>
  <c r="K127" i="7"/>
  <c r="I127" i="7"/>
  <c r="H127" i="7"/>
  <c r="AL444" i="7"/>
  <c r="L126" i="7"/>
  <c r="K126" i="7"/>
  <c r="I126" i="7"/>
  <c r="H126" i="7"/>
  <c r="AL443" i="7"/>
  <c r="L125" i="7"/>
  <c r="K125" i="7"/>
  <c r="I125" i="7"/>
  <c r="H125" i="7"/>
  <c r="AL442" i="7"/>
  <c r="L124" i="7"/>
  <c r="K124" i="7"/>
  <c r="I124" i="7"/>
  <c r="H124" i="7"/>
  <c r="AL441" i="7"/>
  <c r="L123" i="7"/>
  <c r="K123" i="7"/>
  <c r="S123" i="7" s="1"/>
  <c r="I123" i="7"/>
  <c r="H123" i="7"/>
  <c r="AL440" i="7"/>
  <c r="L122" i="7"/>
  <c r="K122" i="7"/>
  <c r="I122" i="7"/>
  <c r="H122" i="7"/>
  <c r="J122" i="7" s="1"/>
  <c r="AL439" i="7"/>
  <c r="L121" i="7"/>
  <c r="P121" i="7" s="1"/>
  <c r="K121" i="7"/>
  <c r="I121" i="7"/>
  <c r="H121" i="7"/>
  <c r="AL438" i="7"/>
  <c r="L120" i="7"/>
  <c r="K120" i="7"/>
  <c r="I120" i="7"/>
  <c r="H120" i="7"/>
  <c r="AL437" i="7"/>
  <c r="L119" i="7"/>
  <c r="K119" i="7"/>
  <c r="I119" i="7"/>
  <c r="H119" i="7"/>
  <c r="AL436" i="7"/>
  <c r="L118" i="7"/>
  <c r="K118" i="7"/>
  <c r="I118" i="7"/>
  <c r="H118" i="7"/>
  <c r="J118" i="7" s="1"/>
  <c r="AL435" i="7"/>
  <c r="L117" i="7"/>
  <c r="K117" i="7"/>
  <c r="I117" i="7"/>
  <c r="H117" i="7"/>
  <c r="AL434" i="7"/>
  <c r="L116" i="7"/>
  <c r="K116" i="7"/>
  <c r="T116" i="7" s="1"/>
  <c r="I116" i="7"/>
  <c r="H116" i="7"/>
  <c r="AL433" i="7"/>
  <c r="L115" i="7"/>
  <c r="K115" i="7"/>
  <c r="I115" i="7"/>
  <c r="H115" i="7"/>
  <c r="AL432" i="7"/>
  <c r="L114" i="7"/>
  <c r="K114" i="7"/>
  <c r="I114" i="7"/>
  <c r="H114" i="7"/>
  <c r="AL431" i="7"/>
  <c r="L113" i="7"/>
  <c r="K113" i="7"/>
  <c r="I113" i="7"/>
  <c r="H113" i="7"/>
  <c r="AL430" i="7"/>
  <c r="L112" i="7"/>
  <c r="K112" i="7"/>
  <c r="I112" i="7"/>
  <c r="H112" i="7"/>
  <c r="AL429" i="7"/>
  <c r="L111" i="7"/>
  <c r="K111" i="7"/>
  <c r="I111" i="7"/>
  <c r="H111" i="7"/>
  <c r="AL428" i="7"/>
  <c r="L110" i="7"/>
  <c r="K110" i="7"/>
  <c r="I110" i="7"/>
  <c r="H110" i="7"/>
  <c r="J110" i="7" s="1"/>
  <c r="AL427" i="7"/>
  <c r="L109" i="7"/>
  <c r="K109" i="7"/>
  <c r="I109" i="7"/>
  <c r="H109" i="7"/>
  <c r="AL426" i="7"/>
  <c r="L108" i="7"/>
  <c r="K108" i="7"/>
  <c r="I108" i="7"/>
  <c r="H108" i="7"/>
  <c r="AL425" i="7"/>
  <c r="L107" i="7"/>
  <c r="K107" i="7"/>
  <c r="I107" i="7"/>
  <c r="H107" i="7"/>
  <c r="AL424" i="7"/>
  <c r="L106" i="7"/>
  <c r="R106" i="7" s="1"/>
  <c r="K106" i="7"/>
  <c r="I106" i="7"/>
  <c r="H106" i="7"/>
  <c r="AL423" i="7"/>
  <c r="L105" i="7"/>
  <c r="K105" i="7"/>
  <c r="I105" i="7"/>
  <c r="H105" i="7"/>
  <c r="AL422" i="7"/>
  <c r="L104" i="7"/>
  <c r="K104" i="7"/>
  <c r="Z104" i="7" s="1"/>
  <c r="I104" i="7"/>
  <c r="H104" i="7"/>
  <c r="AL421" i="7"/>
  <c r="L103" i="7"/>
  <c r="K103" i="7"/>
  <c r="I103" i="7"/>
  <c r="H103" i="7"/>
  <c r="AL420" i="7"/>
  <c r="L102" i="7"/>
  <c r="K102" i="7"/>
  <c r="N102" i="7" s="1"/>
  <c r="I102" i="7"/>
  <c r="H102" i="7"/>
  <c r="AL419" i="7"/>
  <c r="L101" i="7"/>
  <c r="K101" i="7"/>
  <c r="AI101" i="7" s="1"/>
  <c r="I101" i="7"/>
  <c r="H101" i="7"/>
  <c r="AL418" i="7"/>
  <c r="L100" i="7"/>
  <c r="K100" i="7"/>
  <c r="T100" i="7" s="1"/>
  <c r="I100" i="7"/>
  <c r="H100" i="7"/>
  <c r="AL417" i="7"/>
  <c r="L99" i="7"/>
  <c r="K99" i="7"/>
  <c r="I99" i="7"/>
  <c r="H99" i="7"/>
  <c r="AL416" i="7"/>
  <c r="Q98" i="7"/>
  <c r="L98" i="7"/>
  <c r="K98" i="7"/>
  <c r="AH98" i="7" s="1"/>
  <c r="I98" i="7"/>
  <c r="H98" i="7"/>
  <c r="AL415" i="7"/>
  <c r="L97" i="7"/>
  <c r="K97" i="7"/>
  <c r="I97" i="7"/>
  <c r="H97" i="7"/>
  <c r="AL414" i="7"/>
  <c r="L96" i="7"/>
  <c r="P96" i="7" s="1"/>
  <c r="K96" i="7"/>
  <c r="I96" i="7"/>
  <c r="H96" i="7"/>
  <c r="AL413" i="7"/>
  <c r="AE95" i="7"/>
  <c r="L95" i="7"/>
  <c r="K95" i="7"/>
  <c r="V95" i="7" s="1"/>
  <c r="I95" i="7"/>
  <c r="H95" i="7"/>
  <c r="AL412" i="7"/>
  <c r="L94" i="7"/>
  <c r="K94" i="7"/>
  <c r="I94" i="7"/>
  <c r="H94" i="7"/>
  <c r="AL411" i="7"/>
  <c r="L93" i="7"/>
  <c r="K93" i="7"/>
  <c r="I93" i="7"/>
  <c r="H93" i="7"/>
  <c r="AL410" i="7"/>
  <c r="L92" i="7"/>
  <c r="K92" i="7"/>
  <c r="I92" i="7"/>
  <c r="H92" i="7"/>
  <c r="AL409" i="7"/>
  <c r="L91" i="7"/>
  <c r="K91" i="7"/>
  <c r="I91" i="7"/>
  <c r="H91" i="7"/>
  <c r="J91" i="7" s="1"/>
  <c r="AL408" i="7"/>
  <c r="L90" i="7"/>
  <c r="K90" i="7"/>
  <c r="P90" i="7" s="1"/>
  <c r="I90" i="7"/>
  <c r="H90" i="7"/>
  <c r="AL407" i="7"/>
  <c r="L89" i="7"/>
  <c r="K89" i="7"/>
  <c r="I89" i="7"/>
  <c r="H89" i="7"/>
  <c r="AL406" i="7"/>
  <c r="L88" i="7"/>
  <c r="K88" i="7"/>
  <c r="I88" i="7"/>
  <c r="H88" i="7"/>
  <c r="AL405" i="7"/>
  <c r="L87" i="7"/>
  <c r="K87" i="7"/>
  <c r="I87" i="7"/>
  <c r="H87" i="7"/>
  <c r="AL404" i="7"/>
  <c r="L86" i="7"/>
  <c r="K86" i="7"/>
  <c r="I86" i="7"/>
  <c r="H86" i="7"/>
  <c r="AL403" i="7"/>
  <c r="L85" i="7"/>
  <c r="K85" i="7"/>
  <c r="I85" i="7"/>
  <c r="H85" i="7"/>
  <c r="AL402" i="7"/>
  <c r="L84" i="7"/>
  <c r="K84" i="7"/>
  <c r="I84" i="7"/>
  <c r="H84" i="7"/>
  <c r="AL401" i="7"/>
  <c r="L83" i="7"/>
  <c r="K83" i="7"/>
  <c r="I83" i="7"/>
  <c r="H83" i="7"/>
  <c r="AL400" i="7"/>
  <c r="L82" i="7"/>
  <c r="K82" i="7"/>
  <c r="I82" i="7"/>
  <c r="H82" i="7"/>
  <c r="AL399" i="7"/>
  <c r="L81" i="7"/>
  <c r="K81" i="7"/>
  <c r="I81" i="7"/>
  <c r="H81" i="7"/>
  <c r="AL398" i="7"/>
  <c r="L80" i="7"/>
  <c r="K80" i="7"/>
  <c r="I80" i="7"/>
  <c r="H80" i="7"/>
  <c r="AL397" i="7"/>
  <c r="L79" i="7"/>
  <c r="K79" i="7"/>
  <c r="O79" i="7" s="1"/>
  <c r="I79" i="7"/>
  <c r="H79" i="7"/>
  <c r="AL396" i="7"/>
  <c r="L78" i="7"/>
  <c r="K78" i="7"/>
  <c r="I78" i="7"/>
  <c r="H78" i="7"/>
  <c r="AL395" i="7"/>
  <c r="L77" i="7"/>
  <c r="K77" i="7"/>
  <c r="I77" i="7"/>
  <c r="H77" i="7"/>
  <c r="AL394" i="7"/>
  <c r="L76" i="7"/>
  <c r="K76" i="7"/>
  <c r="I76" i="7"/>
  <c r="H76" i="7"/>
  <c r="AL393" i="7"/>
  <c r="L75" i="7"/>
  <c r="K75" i="7"/>
  <c r="I75" i="7"/>
  <c r="H75" i="7"/>
  <c r="AL392" i="7"/>
  <c r="L74" i="7"/>
  <c r="K74" i="7"/>
  <c r="I74" i="7"/>
  <c r="H74" i="7"/>
  <c r="AL391" i="7"/>
  <c r="L73" i="7"/>
  <c r="K73" i="7"/>
  <c r="I73" i="7"/>
  <c r="H73" i="7"/>
  <c r="AL390" i="7"/>
  <c r="L72" i="7"/>
  <c r="K72" i="7"/>
  <c r="I72" i="7"/>
  <c r="H72" i="7"/>
  <c r="AL389" i="7"/>
  <c r="L71" i="7"/>
  <c r="K71" i="7"/>
  <c r="I71" i="7"/>
  <c r="H71" i="7"/>
  <c r="AL388" i="7"/>
  <c r="L1205" i="7"/>
  <c r="K1205" i="7"/>
  <c r="I1205" i="7"/>
  <c r="H1205" i="7"/>
  <c r="AL387" i="7"/>
  <c r="L1204" i="7"/>
  <c r="AC1204" i="7" s="1"/>
  <c r="K1204" i="7"/>
  <c r="I1204" i="7"/>
  <c r="H1204" i="7"/>
  <c r="AL386" i="7"/>
  <c r="L1202" i="7"/>
  <c r="K1202" i="7"/>
  <c r="I1202" i="7"/>
  <c r="H1202" i="7"/>
  <c r="AL385" i="7"/>
  <c r="L1200" i="7"/>
  <c r="K1200" i="7"/>
  <c r="I1200" i="7"/>
  <c r="H1200" i="7"/>
  <c r="AL384" i="7"/>
  <c r="L1197" i="7"/>
  <c r="K1197" i="7"/>
  <c r="I1197" i="7"/>
  <c r="H1197" i="7"/>
  <c r="AL383" i="7"/>
  <c r="L1195" i="7"/>
  <c r="K1195" i="7"/>
  <c r="I1195" i="7"/>
  <c r="H1195" i="7"/>
  <c r="AL382" i="7"/>
  <c r="L1193" i="7"/>
  <c r="K1193" i="7"/>
  <c r="AI1193" i="7" s="1"/>
  <c r="I1193" i="7"/>
  <c r="H1193" i="7"/>
  <c r="AL381" i="7"/>
  <c r="L1178" i="7"/>
  <c r="K1178" i="7"/>
  <c r="I1178" i="7"/>
  <c r="H1178" i="7"/>
  <c r="AL380" i="7"/>
  <c r="L1169" i="7"/>
  <c r="K1169" i="7"/>
  <c r="N1169" i="7" s="1"/>
  <c r="I1169" i="7"/>
  <c r="H1169" i="7"/>
  <c r="AL379" i="7"/>
  <c r="L1168" i="7"/>
  <c r="K1168" i="7"/>
  <c r="I1168" i="7"/>
  <c r="H1168" i="7"/>
  <c r="J1168" i="7" s="1"/>
  <c r="AL378" i="7"/>
  <c r="L1166" i="7"/>
  <c r="K1166" i="7"/>
  <c r="AI1166" i="7" s="1"/>
  <c r="I1166" i="7"/>
  <c r="H1166" i="7"/>
  <c r="AL377" i="7"/>
  <c r="L1164" i="7"/>
  <c r="K1164" i="7"/>
  <c r="I1164" i="7"/>
  <c r="H1164" i="7"/>
  <c r="AL376" i="7"/>
  <c r="L1147" i="7"/>
  <c r="K1147" i="7"/>
  <c r="I1147" i="7"/>
  <c r="H1147" i="7"/>
  <c r="AL375" i="7"/>
  <c r="L1137" i="7"/>
  <c r="K1137" i="7"/>
  <c r="I1137" i="7"/>
  <c r="H1137" i="7"/>
  <c r="AL374" i="7"/>
  <c r="L1127" i="7"/>
  <c r="K1127" i="7"/>
  <c r="I1127" i="7"/>
  <c r="H1127" i="7"/>
  <c r="AL373" i="7"/>
  <c r="L1049" i="7"/>
  <c r="K1049" i="7"/>
  <c r="I1049" i="7"/>
  <c r="H1049" i="7"/>
  <c r="AL372" i="7"/>
  <c r="L1046" i="7"/>
  <c r="K1046" i="7"/>
  <c r="I1046" i="7"/>
  <c r="H1046" i="7"/>
  <c r="AL371" i="7"/>
  <c r="L1043" i="7"/>
  <c r="K1043" i="7"/>
  <c r="I1043" i="7"/>
  <c r="H1043" i="7"/>
  <c r="AL370" i="7"/>
  <c r="L1017" i="7"/>
  <c r="K1017" i="7"/>
  <c r="I1017" i="7"/>
  <c r="H1017" i="7"/>
  <c r="AL369" i="7"/>
  <c r="L995" i="7"/>
  <c r="K995" i="7"/>
  <c r="Z995" i="7" s="1"/>
  <c r="I995" i="7"/>
  <c r="H995" i="7"/>
  <c r="AL368" i="7"/>
  <c r="L970" i="7"/>
  <c r="Y970" i="7" s="1"/>
  <c r="K970" i="7"/>
  <c r="I970" i="7"/>
  <c r="H970" i="7"/>
  <c r="AL367" i="7"/>
  <c r="L952" i="7"/>
  <c r="K952" i="7"/>
  <c r="I952" i="7"/>
  <c r="H952" i="7"/>
  <c r="AL366" i="7"/>
  <c r="L934" i="7"/>
  <c r="K934" i="7"/>
  <c r="I934" i="7"/>
  <c r="H934" i="7"/>
  <c r="AL365" i="7"/>
  <c r="L932" i="7"/>
  <c r="K932" i="7"/>
  <c r="T932" i="7" s="1"/>
  <c r="I932" i="7"/>
  <c r="H932" i="7"/>
  <c r="AL364" i="7"/>
  <c r="L929" i="7"/>
  <c r="K929" i="7"/>
  <c r="AI929" i="7" s="1"/>
  <c r="I929" i="7"/>
  <c r="H929" i="7"/>
  <c r="AL363" i="7"/>
  <c r="L925" i="7"/>
  <c r="K925" i="7"/>
  <c r="I925" i="7"/>
  <c r="H925" i="7"/>
  <c r="AL362" i="7"/>
  <c r="L919" i="7"/>
  <c r="K919" i="7"/>
  <c r="I919" i="7"/>
  <c r="H919" i="7"/>
  <c r="AL361" i="7"/>
  <c r="L913" i="7"/>
  <c r="K913" i="7"/>
  <c r="I913" i="7"/>
  <c r="H913" i="7"/>
  <c r="AL360" i="7"/>
  <c r="L907" i="7"/>
  <c r="AD907" i="7" s="1"/>
  <c r="K907" i="7"/>
  <c r="I907" i="7"/>
  <c r="H907" i="7"/>
  <c r="AL359" i="7"/>
  <c r="L901" i="7"/>
  <c r="K901" i="7"/>
  <c r="I901" i="7"/>
  <c r="H901" i="7"/>
  <c r="AL358" i="7"/>
  <c r="L899" i="7"/>
  <c r="K899" i="7"/>
  <c r="I899" i="7"/>
  <c r="H899" i="7"/>
  <c r="AL357" i="7"/>
  <c r="L896" i="7"/>
  <c r="K896" i="7"/>
  <c r="I896" i="7"/>
  <c r="H896" i="7"/>
  <c r="AL356" i="7"/>
  <c r="L827" i="7"/>
  <c r="K827" i="7"/>
  <c r="AJ827" i="7" s="1"/>
  <c r="I827" i="7"/>
  <c r="H827" i="7"/>
  <c r="AL355" i="7"/>
  <c r="L824" i="7"/>
  <c r="K824" i="7"/>
  <c r="I824" i="7"/>
  <c r="H824" i="7"/>
  <c r="AL354" i="7"/>
  <c r="L822" i="7"/>
  <c r="K822" i="7"/>
  <c r="I822" i="7"/>
  <c r="J822" i="7" s="1"/>
  <c r="H822" i="7"/>
  <c r="AL353" i="7"/>
  <c r="L820" i="7"/>
  <c r="K820" i="7"/>
  <c r="I820" i="7"/>
  <c r="H820" i="7"/>
  <c r="AL352" i="7"/>
  <c r="L819" i="7"/>
  <c r="AH819" i="7" s="1"/>
  <c r="K819" i="7"/>
  <c r="I819" i="7"/>
  <c r="H819" i="7"/>
  <c r="AL351" i="7"/>
  <c r="L817" i="7"/>
  <c r="K817" i="7"/>
  <c r="I817" i="7"/>
  <c r="H817" i="7"/>
  <c r="AL350" i="7"/>
  <c r="L815" i="7"/>
  <c r="K815" i="7"/>
  <c r="AJ815" i="7" s="1"/>
  <c r="I815" i="7"/>
  <c r="H815" i="7"/>
  <c r="AL349" i="7"/>
  <c r="L801" i="7"/>
  <c r="K801" i="7"/>
  <c r="I801" i="7"/>
  <c r="H801" i="7"/>
  <c r="AL348" i="7"/>
  <c r="L782" i="7"/>
  <c r="K782" i="7"/>
  <c r="I782" i="7"/>
  <c r="H782" i="7"/>
  <c r="AL347" i="7"/>
  <c r="L755" i="7"/>
  <c r="K755" i="7"/>
  <c r="I755" i="7"/>
  <c r="H755" i="7"/>
  <c r="AL346" i="7"/>
  <c r="L728" i="7"/>
  <c r="K728" i="7"/>
  <c r="I728" i="7"/>
  <c r="H728" i="7"/>
  <c r="AL345" i="7"/>
  <c r="L662" i="7"/>
  <c r="K662" i="7"/>
  <c r="I662" i="7"/>
  <c r="H662" i="7"/>
  <c r="AL344" i="7"/>
  <c r="L660" i="7"/>
  <c r="K660" i="7"/>
  <c r="AH660" i="7" s="1"/>
  <c r="I660" i="7"/>
  <c r="H660" i="7"/>
  <c r="AL343" i="7"/>
  <c r="L658" i="7"/>
  <c r="K658" i="7"/>
  <c r="I658" i="7"/>
  <c r="H658" i="7"/>
  <c r="AL342" i="7"/>
  <c r="L645" i="7"/>
  <c r="K645" i="7"/>
  <c r="I645" i="7"/>
  <c r="H645" i="7"/>
  <c r="AL341" i="7"/>
  <c r="L631" i="7"/>
  <c r="K631" i="7"/>
  <c r="I631" i="7"/>
  <c r="H631" i="7"/>
  <c r="AL340" i="7"/>
  <c r="AH630" i="7"/>
  <c r="L630" i="7"/>
  <c r="K630" i="7"/>
  <c r="Y630" i="7" s="1"/>
  <c r="I630" i="7"/>
  <c r="H630" i="7"/>
  <c r="AL339" i="7"/>
  <c r="L603" i="7"/>
  <c r="K603" i="7"/>
  <c r="I603" i="7"/>
  <c r="H603" i="7"/>
  <c r="AL338" i="7"/>
  <c r="L591" i="7"/>
  <c r="K591" i="7"/>
  <c r="I591" i="7"/>
  <c r="H591" i="7"/>
  <c r="AL337" i="7"/>
  <c r="L590" i="7"/>
  <c r="K590" i="7"/>
  <c r="I590" i="7"/>
  <c r="H590" i="7"/>
  <c r="AL336" i="7"/>
  <c r="L588" i="7"/>
  <c r="K588" i="7"/>
  <c r="I588" i="7"/>
  <c r="H588" i="7"/>
  <c r="AL335" i="7"/>
  <c r="S563" i="7"/>
  <c r="L563" i="7"/>
  <c r="K563" i="7"/>
  <c r="AI563" i="7" s="1"/>
  <c r="I563" i="7"/>
  <c r="H563" i="7"/>
  <c r="AL334" i="7"/>
  <c r="L539" i="7"/>
  <c r="K539" i="7"/>
  <c r="AA539" i="7" s="1"/>
  <c r="I539" i="7"/>
  <c r="H539" i="7"/>
  <c r="AL333" i="7"/>
  <c r="L520" i="7"/>
  <c r="K520" i="7"/>
  <c r="I520" i="7"/>
  <c r="H520" i="7"/>
  <c r="AL332" i="7"/>
  <c r="L501" i="7"/>
  <c r="K501" i="7"/>
  <c r="I501" i="7"/>
  <c r="H501" i="7"/>
  <c r="AL331" i="7"/>
  <c r="L482" i="7"/>
  <c r="W482" i="7" s="1"/>
  <c r="K482" i="7"/>
  <c r="I482" i="7"/>
  <c r="H482" i="7"/>
  <c r="AL330" i="7"/>
  <c r="L481" i="7"/>
  <c r="K481" i="7"/>
  <c r="V481" i="7" s="1"/>
  <c r="I481" i="7"/>
  <c r="H481" i="7"/>
  <c r="AL329" i="7"/>
  <c r="L479" i="7"/>
  <c r="K479" i="7"/>
  <c r="I479" i="7"/>
  <c r="H479" i="7"/>
  <c r="AL328" i="7"/>
  <c r="L344" i="7"/>
  <c r="K344" i="7"/>
  <c r="AI344" i="7" s="1"/>
  <c r="I344" i="7"/>
  <c r="H344" i="7"/>
  <c r="AL327" i="7"/>
  <c r="L324" i="7"/>
  <c r="K324" i="7"/>
  <c r="I324" i="7"/>
  <c r="H324" i="7"/>
  <c r="AL326" i="7"/>
  <c r="L305" i="7"/>
  <c r="K305" i="7"/>
  <c r="I305" i="7"/>
  <c r="H305" i="7"/>
  <c r="AL325" i="7"/>
  <c r="L286" i="7"/>
  <c r="K286" i="7"/>
  <c r="I286" i="7"/>
  <c r="H286" i="7"/>
  <c r="AL324" i="7"/>
  <c r="L267" i="7"/>
  <c r="K267" i="7"/>
  <c r="I267" i="7"/>
  <c r="H267" i="7"/>
  <c r="AL323" i="7"/>
  <c r="L260" i="7"/>
  <c r="K260" i="7"/>
  <c r="I260" i="7"/>
  <c r="H260" i="7"/>
  <c r="AL322" i="7"/>
  <c r="L252" i="7"/>
  <c r="K252" i="7"/>
  <c r="N252" i="7" s="1"/>
  <c r="I252" i="7"/>
  <c r="H252" i="7"/>
  <c r="AL321" i="7"/>
  <c r="L235" i="7"/>
  <c r="K235" i="7"/>
  <c r="I235" i="7"/>
  <c r="H235" i="7"/>
  <c r="AL320" i="7"/>
  <c r="L208" i="7"/>
  <c r="K208" i="7"/>
  <c r="I208" i="7"/>
  <c r="H208" i="7"/>
  <c r="AL319" i="7"/>
  <c r="L190" i="7"/>
  <c r="K190" i="7"/>
  <c r="I190" i="7"/>
  <c r="H190" i="7"/>
  <c r="AL318" i="7"/>
  <c r="L171" i="7"/>
  <c r="V171" i="7" s="1"/>
  <c r="K171" i="7"/>
  <c r="I171" i="7"/>
  <c r="H171" i="7"/>
  <c r="AL317" i="7"/>
  <c r="L159" i="7"/>
  <c r="K159" i="7"/>
  <c r="I159" i="7"/>
  <c r="H159" i="7"/>
  <c r="AL316" i="7"/>
  <c r="L158" i="7"/>
  <c r="K158" i="7"/>
  <c r="I158" i="7"/>
  <c r="H158" i="7"/>
  <c r="AL315" i="7"/>
  <c r="L156" i="7"/>
  <c r="K156" i="7"/>
  <c r="I156" i="7"/>
  <c r="H156" i="7"/>
  <c r="AL314" i="7"/>
  <c r="L154" i="7"/>
  <c r="K154" i="7"/>
  <c r="I154" i="7"/>
  <c r="H154" i="7"/>
  <c r="AL313" i="7"/>
  <c r="L139" i="7"/>
  <c r="K139" i="7"/>
  <c r="I139" i="7"/>
  <c r="H139" i="7"/>
  <c r="AL312" i="7"/>
  <c r="L138" i="7"/>
  <c r="K138" i="7"/>
  <c r="I138" i="7"/>
  <c r="H138" i="7"/>
  <c r="AL311" i="7"/>
  <c r="L70" i="7"/>
  <c r="K70" i="7"/>
  <c r="I70" i="7"/>
  <c r="H70" i="7"/>
  <c r="AL310" i="7"/>
  <c r="L68" i="7"/>
  <c r="K68" i="7"/>
  <c r="I68" i="7"/>
  <c r="H68" i="7"/>
  <c r="J68" i="7" s="1"/>
  <c r="AL309" i="7"/>
  <c r="L66" i="7"/>
  <c r="K66" i="7"/>
  <c r="I66" i="7"/>
  <c r="H66" i="7"/>
  <c r="AL308" i="7"/>
  <c r="L64" i="7"/>
  <c r="K64" i="7"/>
  <c r="I64" i="7"/>
  <c r="H64" i="7"/>
  <c r="AL307" i="7"/>
  <c r="L51" i="7"/>
  <c r="K51" i="7"/>
  <c r="I51" i="7"/>
  <c r="H51" i="7"/>
  <c r="AL306" i="7"/>
  <c r="L38" i="7"/>
  <c r="K38" i="7"/>
  <c r="I38" i="7"/>
  <c r="H38" i="7"/>
  <c r="AL305" i="7"/>
  <c r="L22" i="7"/>
  <c r="K22" i="7"/>
  <c r="I22" i="7"/>
  <c r="H22" i="7"/>
  <c r="AL304" i="7"/>
  <c r="L10" i="7"/>
  <c r="K10" i="7"/>
  <c r="I10" i="7"/>
  <c r="H10" i="7"/>
  <c r="AL303" i="7"/>
  <c r="L5" i="7"/>
  <c r="K5" i="7"/>
  <c r="I5" i="7"/>
  <c r="H5" i="7"/>
  <c r="AL302" i="7"/>
  <c r="AL301" i="7"/>
  <c r="AL300" i="7"/>
  <c r="AL299" i="7"/>
  <c r="AL298" i="7"/>
  <c r="L1203" i="7"/>
  <c r="AG1203" i="7" s="1"/>
  <c r="K1203" i="7"/>
  <c r="I1203" i="7"/>
  <c r="H1203" i="7"/>
  <c r="AL297" i="7"/>
  <c r="L1048" i="7"/>
  <c r="K1048" i="7"/>
  <c r="I1048" i="7"/>
  <c r="H1048" i="7"/>
  <c r="J1048" i="7" s="1"/>
  <c r="AL296" i="7"/>
  <c r="L826" i="7"/>
  <c r="K826" i="7"/>
  <c r="I826" i="7"/>
  <c r="H826" i="7"/>
  <c r="AL295" i="7"/>
  <c r="L661" i="7"/>
  <c r="K661" i="7"/>
  <c r="AH661" i="7" s="1"/>
  <c r="I661" i="7"/>
  <c r="H661" i="7"/>
  <c r="AL294" i="7"/>
  <c r="L343" i="7"/>
  <c r="K343" i="7"/>
  <c r="AC343" i="7" s="1"/>
  <c r="I343" i="7"/>
  <c r="H343" i="7"/>
  <c r="AL293" i="7"/>
  <c r="L69" i="7"/>
  <c r="K69" i="7"/>
  <c r="I69" i="7"/>
  <c r="H69"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644" i="7"/>
  <c r="K644" i="7"/>
  <c r="I644" i="7"/>
  <c r="H644" i="7"/>
  <c r="AL151" i="7"/>
  <c r="L643" i="7"/>
  <c r="K643" i="7"/>
  <c r="I643" i="7"/>
  <c r="H643" i="7"/>
  <c r="AL150" i="7"/>
  <c r="L642" i="7"/>
  <c r="K642" i="7"/>
  <c r="I642" i="7"/>
  <c r="H642" i="7"/>
  <c r="AL149" i="7"/>
  <c r="L641" i="7"/>
  <c r="K641" i="7"/>
  <c r="AB641" i="7" s="1"/>
  <c r="I641" i="7"/>
  <c r="H641" i="7"/>
  <c r="AL148" i="7"/>
  <c r="L640" i="7"/>
  <c r="K640" i="7"/>
  <c r="I640" i="7"/>
  <c r="H640" i="7"/>
  <c r="AL147" i="7"/>
  <c r="L639" i="7"/>
  <c r="K639" i="7"/>
  <c r="I639" i="7"/>
  <c r="H639" i="7"/>
  <c r="AL146" i="7"/>
  <c r="L638" i="7"/>
  <c r="K638" i="7"/>
  <c r="I638" i="7"/>
  <c r="H638" i="7"/>
  <c r="AL145" i="7"/>
  <c r="L637" i="7"/>
  <c r="K637" i="7"/>
  <c r="I637" i="7"/>
  <c r="H637" i="7"/>
  <c r="J637" i="7" s="1"/>
  <c r="AL144" i="7"/>
  <c r="L636" i="7"/>
  <c r="K636" i="7"/>
  <c r="Q636" i="7" s="1"/>
  <c r="I636" i="7"/>
  <c r="H636" i="7"/>
  <c r="AL143" i="7"/>
  <c r="L635" i="7"/>
  <c r="K635" i="7"/>
  <c r="I635" i="7"/>
  <c r="H635" i="7"/>
  <c r="AL142" i="7"/>
  <c r="L189" i="7"/>
  <c r="K189" i="7"/>
  <c r="I189" i="7"/>
  <c r="H189" i="7"/>
  <c r="AL141" i="7"/>
  <c r="L170" i="7"/>
  <c r="K170" i="7"/>
  <c r="I170" i="7"/>
  <c r="H170" i="7"/>
  <c r="AL140" i="7"/>
  <c r="L169" i="7"/>
  <c r="K169" i="7"/>
  <c r="I169" i="7"/>
  <c r="H169" i="7"/>
  <c r="AL139" i="7"/>
  <c r="R168" i="7"/>
  <c r="L168" i="7"/>
  <c r="K168" i="7"/>
  <c r="I168" i="7"/>
  <c r="H168" i="7"/>
  <c r="AL138" i="7"/>
  <c r="L167" i="7"/>
  <c r="K167" i="7"/>
  <c r="I167" i="7"/>
  <c r="H167" i="7"/>
  <c r="AL137" i="7"/>
  <c r="L166" i="7"/>
  <c r="K166" i="7"/>
  <c r="I166" i="7"/>
  <c r="H166" i="7"/>
  <c r="AL136" i="7"/>
  <c r="L37" i="7"/>
  <c r="K37" i="7"/>
  <c r="I37" i="7"/>
  <c r="H37" i="7"/>
  <c r="AL135" i="7"/>
  <c r="L36" i="7"/>
  <c r="K36" i="7"/>
  <c r="I36" i="7"/>
  <c r="H36" i="7"/>
  <c r="AL134" i="7"/>
  <c r="L35" i="7"/>
  <c r="K35" i="7"/>
  <c r="I35" i="7"/>
  <c r="H35" i="7"/>
  <c r="J35" i="7" s="1"/>
  <c r="AL133" i="7"/>
  <c r="L34" i="7"/>
  <c r="K34" i="7"/>
  <c r="I34" i="7"/>
  <c r="H34" i="7"/>
  <c r="AL132" i="7"/>
  <c r="AL131" i="7"/>
  <c r="AL130" i="7"/>
  <c r="AL129" i="7"/>
  <c r="AL128" i="7"/>
  <c r="AL127" i="7"/>
  <c r="AL126" i="7"/>
  <c r="AL125" i="7"/>
  <c r="AL124" i="7"/>
  <c r="AL123" i="7"/>
  <c r="AL122" i="7"/>
  <c r="AL121" i="7"/>
  <c r="AL120" i="7"/>
  <c r="AL119" i="7"/>
  <c r="AL118" i="7"/>
  <c r="AL117" i="7"/>
  <c r="AL116" i="7"/>
  <c r="AL115" i="7"/>
  <c r="AL114" i="7"/>
  <c r="AL113" i="7"/>
  <c r="L1163" i="7"/>
  <c r="K1163" i="7"/>
  <c r="I1163" i="7"/>
  <c r="H1163" i="7"/>
  <c r="AL112" i="7"/>
  <c r="L818" i="7"/>
  <c r="K818" i="7"/>
  <c r="Z818" i="7" s="1"/>
  <c r="I818" i="7"/>
  <c r="H818" i="7"/>
  <c r="AL111" i="7"/>
  <c r="L629" i="7"/>
  <c r="K629" i="7"/>
  <c r="I629" i="7"/>
  <c r="H629" i="7"/>
  <c r="AL110" i="7"/>
  <c r="L67" i="7"/>
  <c r="K67" i="7"/>
  <c r="I67" i="7"/>
  <c r="H67"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1207" i="7"/>
  <c r="K1207" i="7"/>
  <c r="I1207" i="7"/>
  <c r="H1207" i="7"/>
  <c r="AL31" i="7"/>
  <c r="L1206" i="7"/>
  <c r="K1206" i="7"/>
  <c r="I1206" i="7"/>
  <c r="H1206" i="7"/>
  <c r="AL30" i="7"/>
  <c r="L1201" i="7"/>
  <c r="K1201" i="7"/>
  <c r="I1201" i="7"/>
  <c r="H1201" i="7"/>
  <c r="AL29" i="7"/>
  <c r="L1199" i="7"/>
  <c r="K1199" i="7"/>
  <c r="I1199" i="7"/>
  <c r="H1199" i="7"/>
  <c r="AL28" i="7"/>
  <c r="L1167" i="7"/>
  <c r="K1167" i="7"/>
  <c r="I1167" i="7"/>
  <c r="H1167" i="7"/>
  <c r="AL27" i="7"/>
  <c r="L1165" i="7"/>
  <c r="R1165" i="7" s="1"/>
  <c r="K1165" i="7"/>
  <c r="I1165" i="7"/>
  <c r="H1165" i="7"/>
  <c r="AL26" i="7"/>
  <c r="L1045" i="7"/>
  <c r="K1045" i="7"/>
  <c r="I1045" i="7"/>
  <c r="H1045" i="7"/>
  <c r="AL25" i="7"/>
  <c r="L1042" i="7"/>
  <c r="K1042" i="7"/>
  <c r="AD1042" i="7" s="1"/>
  <c r="I1042" i="7"/>
  <c r="H1042" i="7"/>
  <c r="AL24" i="7"/>
  <c r="L931" i="7"/>
  <c r="K931" i="7"/>
  <c r="I931" i="7"/>
  <c r="H931" i="7"/>
  <c r="AL23" i="7"/>
  <c r="L928" i="7"/>
  <c r="K928" i="7"/>
  <c r="I928" i="7"/>
  <c r="H928" i="7"/>
  <c r="AL22" i="7"/>
  <c r="L898" i="7"/>
  <c r="K898" i="7"/>
  <c r="I898" i="7"/>
  <c r="H898" i="7"/>
  <c r="AL21" i="7"/>
  <c r="L895" i="7"/>
  <c r="K895" i="7"/>
  <c r="I895" i="7"/>
  <c r="H895" i="7"/>
  <c r="AL20" i="7"/>
  <c r="L816" i="7"/>
  <c r="K816" i="7"/>
  <c r="I816" i="7"/>
  <c r="H816" i="7"/>
  <c r="AL19" i="7"/>
  <c r="L814" i="7"/>
  <c r="K814" i="7"/>
  <c r="I814" i="7"/>
  <c r="H814" i="7"/>
  <c r="AL18" i="7"/>
  <c r="L659" i="7"/>
  <c r="K659" i="7"/>
  <c r="I659" i="7"/>
  <c r="H659" i="7"/>
  <c r="AL17" i="7"/>
  <c r="L657" i="7"/>
  <c r="K657" i="7"/>
  <c r="I657" i="7"/>
  <c r="H657" i="7"/>
  <c r="AL16" i="7"/>
  <c r="L589" i="7"/>
  <c r="K589" i="7"/>
  <c r="I589" i="7"/>
  <c r="H589" i="7"/>
  <c r="AL15" i="7"/>
  <c r="L587" i="7"/>
  <c r="K587" i="7"/>
  <c r="Q587" i="7" s="1"/>
  <c r="I587" i="7"/>
  <c r="H587" i="7"/>
  <c r="AL14" i="7"/>
  <c r="R480" i="7"/>
  <c r="L480" i="7"/>
  <c r="AH480" i="7" s="1"/>
  <c r="K480" i="7"/>
  <c r="I480" i="7"/>
  <c r="H480" i="7"/>
  <c r="AL13" i="7"/>
  <c r="L478" i="7"/>
  <c r="K478" i="7"/>
  <c r="I478" i="7"/>
  <c r="H478" i="7"/>
  <c r="AL12" i="7"/>
  <c r="L259" i="7"/>
  <c r="K259" i="7"/>
  <c r="I259" i="7"/>
  <c r="H259" i="7"/>
  <c r="AL11" i="7"/>
  <c r="L251" i="7"/>
  <c r="K251" i="7"/>
  <c r="I251" i="7"/>
  <c r="H251" i="7"/>
  <c r="AL10" i="7"/>
  <c r="L157" i="7"/>
  <c r="K157" i="7"/>
  <c r="I157" i="7"/>
  <c r="H157" i="7"/>
  <c r="AL9" i="7"/>
  <c r="L155" i="7"/>
  <c r="P155" i="7" s="1"/>
  <c r="K155" i="7"/>
  <c r="I155" i="7"/>
  <c r="H155" i="7"/>
  <c r="AL8" i="7"/>
  <c r="L65" i="7"/>
  <c r="K65" i="7"/>
  <c r="I65" i="7"/>
  <c r="H65" i="7"/>
  <c r="AL7" i="7"/>
  <c r="L63" i="7"/>
  <c r="K63" i="7"/>
  <c r="I63" i="7"/>
  <c r="H63" i="7"/>
  <c r="AL6" i="7"/>
  <c r="AL5" i="7"/>
  <c r="AI48" i="15" l="1"/>
  <c r="O97" i="15"/>
  <c r="AG37" i="15"/>
  <c r="AG14" i="15"/>
  <c r="V92" i="15"/>
  <c r="AJ134" i="15"/>
  <c r="J95" i="15"/>
  <c r="AD54" i="15"/>
  <c r="AF44" i="15"/>
  <c r="O44" i="15"/>
  <c r="AD7" i="15"/>
  <c r="R22" i="15"/>
  <c r="AD90" i="15"/>
  <c r="AD136" i="15"/>
  <c r="J135" i="15"/>
  <c r="N42" i="15"/>
  <c r="AD124" i="15"/>
  <c r="U125" i="15"/>
  <c r="U115" i="15"/>
  <c r="Z46" i="15"/>
  <c r="M91" i="15"/>
  <c r="AF130" i="15"/>
  <c r="P24" i="15"/>
  <c r="AF251" i="7"/>
  <c r="M480" i="7"/>
  <c r="Z587" i="7"/>
  <c r="O112" i="7"/>
  <c r="AE137" i="7"/>
  <c r="AG665" i="7"/>
  <c r="J685" i="7"/>
  <c r="AB1001" i="7"/>
  <c r="U1174" i="7"/>
  <c r="J1028" i="7"/>
  <c r="AF271" i="7"/>
  <c r="M350" i="7"/>
  <c r="J6" i="7"/>
  <c r="X24" i="7"/>
  <c r="O480" i="7"/>
  <c r="AG816" i="7"/>
  <c r="J898" i="7"/>
  <c r="Z928" i="7"/>
  <c r="V1206" i="7"/>
  <c r="AG167" i="7"/>
  <c r="J640" i="7"/>
  <c r="R641" i="7"/>
  <c r="X590" i="7"/>
  <c r="AB658" i="7"/>
  <c r="AJ1202" i="7"/>
  <c r="P128" i="7"/>
  <c r="J133" i="7"/>
  <c r="W845" i="7"/>
  <c r="J850" i="7"/>
  <c r="J882" i="7"/>
  <c r="Z696" i="7"/>
  <c r="Y1018" i="7"/>
  <c r="J1020" i="7"/>
  <c r="W1054" i="7"/>
  <c r="AF1131" i="7"/>
  <c r="AB1150" i="7"/>
  <c r="AA1153" i="7"/>
  <c r="J902" i="7"/>
  <c r="AF1135" i="7"/>
  <c r="V903" i="7"/>
  <c r="AI262" i="7"/>
  <c r="AI193" i="7"/>
  <c r="AG330" i="7"/>
  <c r="AC350" i="7"/>
  <c r="V278" i="7"/>
  <c r="AJ334" i="7"/>
  <c r="J509" i="7"/>
  <c r="J757" i="7"/>
  <c r="O302" i="7"/>
  <c r="J498" i="7"/>
  <c r="Q561" i="7"/>
  <c r="J500" i="7"/>
  <c r="J798" i="7"/>
  <c r="U941" i="7"/>
  <c r="J984" i="7"/>
  <c r="AI1006" i="7"/>
  <c r="AH1125" i="7"/>
  <c r="J354" i="7"/>
  <c r="AF418" i="7"/>
  <c r="AH424" i="7"/>
  <c r="Z450" i="7"/>
  <c r="AI454" i="7"/>
  <c r="S458" i="7"/>
  <c r="S466" i="7"/>
  <c r="Y470" i="7"/>
  <c r="AE474" i="7"/>
  <c r="O52" i="7"/>
  <c r="Y14" i="7"/>
  <c r="AI42" i="7"/>
  <c r="AI943" i="7"/>
  <c r="AI961" i="7"/>
  <c r="U986" i="7"/>
  <c r="AG1008" i="7"/>
  <c r="S966" i="7"/>
  <c r="J30" i="7"/>
  <c r="J243" i="7"/>
  <c r="Z910" i="7"/>
  <c r="J83" i="7"/>
  <c r="T894" i="7"/>
  <c r="AE236" i="7"/>
  <c r="M274" i="7"/>
  <c r="AA486" i="7"/>
  <c r="AI760" i="7"/>
  <c r="S791" i="7"/>
  <c r="J793" i="7"/>
  <c r="J495" i="7"/>
  <c r="AF515" i="7"/>
  <c r="AB582" i="7"/>
  <c r="AG12" i="7"/>
  <c r="N966" i="7"/>
  <c r="AG679" i="7"/>
  <c r="AJ726" i="7"/>
  <c r="R1003" i="7"/>
  <c r="N1135" i="7"/>
  <c r="AJ270" i="7"/>
  <c r="J37" i="7"/>
  <c r="J168" i="7"/>
  <c r="AA637" i="7"/>
  <c r="Y481" i="7"/>
  <c r="J907" i="7"/>
  <c r="AI934" i="7"/>
  <c r="AC1205" i="7"/>
  <c r="P105" i="7"/>
  <c r="AD127" i="7"/>
  <c r="AE130" i="7"/>
  <c r="J838" i="7"/>
  <c r="AJ839" i="7"/>
  <c r="O874" i="7"/>
  <c r="J881" i="7"/>
  <c r="W882" i="7"/>
  <c r="AG976" i="7"/>
  <c r="S997" i="7"/>
  <c r="N1152" i="7"/>
  <c r="AG1172" i="7"/>
  <c r="J1186" i="7"/>
  <c r="AE211" i="7"/>
  <c r="Y936" i="7"/>
  <c r="W1047" i="7"/>
  <c r="J1136" i="7"/>
  <c r="O254" i="7"/>
  <c r="Q238" i="7"/>
  <c r="J240" i="7"/>
  <c r="Q329" i="7"/>
  <c r="AG241" i="7"/>
  <c r="AB488" i="7"/>
  <c r="M617" i="7"/>
  <c r="J762" i="7"/>
  <c r="J770" i="7"/>
  <c r="AF594" i="7"/>
  <c r="J596" i="7"/>
  <c r="Y602" i="7"/>
  <c r="J655" i="7"/>
  <c r="V578" i="7"/>
  <c r="J580" i="7"/>
  <c r="AJ775" i="7"/>
  <c r="AD322" i="7"/>
  <c r="AE1062" i="7"/>
  <c r="AC1068" i="7"/>
  <c r="T1084" i="7"/>
  <c r="AF1108" i="7"/>
  <c r="J1110" i="7"/>
  <c r="J7" i="7"/>
  <c r="AA40" i="7"/>
  <c r="AC13" i="7"/>
  <c r="Q966" i="7"/>
  <c r="AA991" i="7"/>
  <c r="V246" i="7"/>
  <c r="P662" i="7"/>
  <c r="W89" i="7"/>
  <c r="Z481" i="7"/>
  <c r="N815" i="7"/>
  <c r="P712" i="7"/>
  <c r="AC329" i="7"/>
  <c r="U274" i="7"/>
  <c r="AD534" i="7"/>
  <c r="R357" i="7"/>
  <c r="J207" i="7"/>
  <c r="AG905" i="7"/>
  <c r="AD157" i="7"/>
  <c r="X136" i="7"/>
  <c r="AC480" i="7"/>
  <c r="AH931" i="7"/>
  <c r="V1165" i="7"/>
  <c r="J590" i="7"/>
  <c r="AG660" i="7"/>
  <c r="AE72" i="7"/>
  <c r="AF96" i="7"/>
  <c r="AA99" i="7"/>
  <c r="J101" i="7"/>
  <c r="AA107" i="7"/>
  <c r="J109" i="7"/>
  <c r="J134" i="7"/>
  <c r="N689" i="7"/>
  <c r="M700" i="7"/>
  <c r="J724" i="7"/>
  <c r="J1024" i="7"/>
  <c r="AF1151" i="7"/>
  <c r="T1156" i="7"/>
  <c r="X1187" i="7"/>
  <c r="AB566" i="7"/>
  <c r="V160" i="7"/>
  <c r="R217" i="7"/>
  <c r="AJ176" i="7"/>
  <c r="Y483" i="7"/>
  <c r="J485" i="7"/>
  <c r="AJ315" i="7"/>
  <c r="AB490" i="7"/>
  <c r="J792" i="7"/>
  <c r="Z145" i="7"/>
  <c r="J737" i="7"/>
  <c r="O741" i="7"/>
  <c r="J772" i="7"/>
  <c r="J224" i="7"/>
  <c r="Q580" i="7"/>
  <c r="J336" i="7"/>
  <c r="AD807" i="7"/>
  <c r="Q536" i="7"/>
  <c r="J558" i="7"/>
  <c r="J561" i="7"/>
  <c r="W586" i="7"/>
  <c r="J811" i="7"/>
  <c r="J197" i="7"/>
  <c r="O985" i="7"/>
  <c r="AG1118" i="7"/>
  <c r="X357" i="7"/>
  <c r="AD360" i="7"/>
  <c r="AF455" i="7"/>
  <c r="Z459" i="7"/>
  <c r="V41" i="7"/>
  <c r="AA966" i="7"/>
  <c r="M187" i="7"/>
  <c r="J967" i="7"/>
  <c r="Z1041" i="7"/>
  <c r="AH27" i="7"/>
  <c r="Y16" i="7"/>
  <c r="AG17" i="7"/>
  <c r="AH18" i="7"/>
  <c r="AE47" i="7"/>
  <c r="AH226" i="7"/>
  <c r="AA228" i="7"/>
  <c r="Z207" i="7"/>
  <c r="J32" i="7"/>
  <c r="J33" i="7"/>
  <c r="J62" i="7"/>
  <c r="J922" i="7"/>
  <c r="AC71" i="15"/>
  <c r="AE126" i="15"/>
  <c r="AE128" i="15"/>
  <c r="N105" i="15"/>
  <c r="AD111" i="15"/>
  <c r="AE113" i="15"/>
  <c r="J9" i="15"/>
  <c r="U5" i="15"/>
  <c r="Y85" i="15"/>
  <c r="AF13" i="15"/>
  <c r="J22" i="15"/>
  <c r="J115" i="15"/>
  <c r="P119" i="15"/>
  <c r="J19" i="15"/>
  <c r="J46" i="15"/>
  <c r="J90" i="15"/>
  <c r="R46" i="15"/>
  <c r="AI49" i="15"/>
  <c r="J55" i="15"/>
  <c r="AI23" i="15"/>
  <c r="R65" i="15"/>
  <c r="AF67" i="15"/>
  <c r="AD27" i="15"/>
  <c r="J52" i="15"/>
  <c r="AH9" i="15"/>
  <c r="AC94" i="15"/>
  <c r="AE19" i="15"/>
  <c r="N37" i="15"/>
  <c r="Z22" i="15"/>
  <c r="M71" i="15"/>
  <c r="AA43" i="15"/>
  <c r="Y64" i="15"/>
  <c r="AB56" i="15"/>
  <c r="AI72" i="15"/>
  <c r="AE79" i="15"/>
  <c r="AF99" i="15"/>
  <c r="X55" i="15"/>
  <c r="P71" i="15"/>
  <c r="AC100" i="15"/>
  <c r="Y123" i="15"/>
  <c r="J15" i="15"/>
  <c r="J26" i="15"/>
  <c r="J33" i="15"/>
  <c r="J114" i="15"/>
  <c r="M115" i="15"/>
  <c r="AJ133" i="15"/>
  <c r="M135" i="15"/>
  <c r="J32" i="15"/>
  <c r="Z71" i="15"/>
  <c r="J80" i="15"/>
  <c r="J57" i="15"/>
  <c r="AF68" i="15"/>
  <c r="U135" i="15"/>
  <c r="J121" i="15"/>
  <c r="AJ55" i="15"/>
  <c r="AH84" i="15"/>
  <c r="J42" i="15"/>
  <c r="N54" i="15"/>
  <c r="Y73" i="15"/>
  <c r="AH130" i="15"/>
  <c r="J129" i="15"/>
  <c r="AH60" i="15"/>
  <c r="AF106" i="15"/>
  <c r="J108" i="15"/>
  <c r="AI8" i="15"/>
  <c r="Q10" i="15"/>
  <c r="J28" i="15"/>
  <c r="P29" i="15"/>
  <c r="Y37" i="15"/>
  <c r="J5" i="15"/>
  <c r="J79" i="15"/>
  <c r="J39" i="15"/>
  <c r="AH22" i="15"/>
  <c r="J49" i="15"/>
  <c r="J65" i="15"/>
  <c r="M66" i="15"/>
  <c r="AG17" i="15"/>
  <c r="AE35" i="15"/>
  <c r="AF125" i="15"/>
  <c r="T111" i="15"/>
  <c r="AD93" i="15"/>
  <c r="Q94" i="15"/>
  <c r="AC28" i="15"/>
  <c r="J58" i="15"/>
  <c r="P6" i="15"/>
  <c r="Q66" i="15"/>
  <c r="O17" i="15"/>
  <c r="AJ27" i="15"/>
  <c r="P35" i="15"/>
  <c r="X125" i="15"/>
  <c r="AJ135" i="15"/>
  <c r="V105" i="15"/>
  <c r="N111" i="15"/>
  <c r="O93" i="15"/>
  <c r="AB94" i="15"/>
  <c r="AE5" i="15"/>
  <c r="N85" i="15"/>
  <c r="Y42" i="15"/>
  <c r="AJ100" i="15"/>
  <c r="J131" i="15"/>
  <c r="AI41" i="15"/>
  <c r="J48" i="15"/>
  <c r="Y71" i="15"/>
  <c r="R80" i="15"/>
  <c r="AJ122" i="15"/>
  <c r="J137" i="15"/>
  <c r="AJ138" i="15"/>
  <c r="Y43" i="15"/>
  <c r="J60" i="15"/>
  <c r="AG61" i="15"/>
  <c r="AD16" i="15"/>
  <c r="AE17" i="15"/>
  <c r="AE34" i="15"/>
  <c r="O115" i="15"/>
  <c r="N127" i="15"/>
  <c r="AE104" i="15"/>
  <c r="V111" i="15"/>
  <c r="T118" i="15"/>
  <c r="V119" i="15"/>
  <c r="AC52" i="15"/>
  <c r="S9" i="15"/>
  <c r="P28" i="15"/>
  <c r="AA19" i="15"/>
  <c r="AH72" i="15"/>
  <c r="W76" i="15"/>
  <c r="O85" i="15"/>
  <c r="Q7" i="15"/>
  <c r="AF40" i="15"/>
  <c r="X99" i="15"/>
  <c r="J124" i="15"/>
  <c r="J132" i="15"/>
  <c r="W126" i="15"/>
  <c r="Y134" i="15"/>
  <c r="Z107" i="15"/>
  <c r="J51" i="15"/>
  <c r="J8" i="15"/>
  <c r="J56" i="15"/>
  <c r="AC75" i="15"/>
  <c r="AF78" i="15"/>
  <c r="J81" i="15"/>
  <c r="R85" i="15"/>
  <c r="AB38" i="15"/>
  <c r="O96" i="15"/>
  <c r="R31" i="15"/>
  <c r="Z44" i="15"/>
  <c r="J47" i="15"/>
  <c r="AF101" i="15"/>
  <c r="J136" i="15"/>
  <c r="AJ137" i="15"/>
  <c r="AE24" i="15"/>
  <c r="N60" i="15"/>
  <c r="Z63" i="15"/>
  <c r="AD64" i="15"/>
  <c r="Z97" i="15"/>
  <c r="AE33" i="15"/>
  <c r="O126" i="15"/>
  <c r="J112" i="15"/>
  <c r="AI113" i="15"/>
  <c r="O11" i="15"/>
  <c r="R75" i="15"/>
  <c r="J86" i="15"/>
  <c r="M38" i="15"/>
  <c r="W96" i="15"/>
  <c r="V41" i="15"/>
  <c r="M42" i="15"/>
  <c r="P44" i="15"/>
  <c r="AD44" i="15"/>
  <c r="AH46" i="15"/>
  <c r="M54" i="15"/>
  <c r="AD71" i="15"/>
  <c r="AG71" i="15"/>
  <c r="AG73" i="15"/>
  <c r="J82" i="15"/>
  <c r="J101" i="15"/>
  <c r="AG123" i="15"/>
  <c r="AG139" i="15"/>
  <c r="J43" i="15"/>
  <c r="O84" i="15"/>
  <c r="U23" i="15"/>
  <c r="V24" i="15"/>
  <c r="R60" i="15"/>
  <c r="O61" i="15"/>
  <c r="AJ64" i="15"/>
  <c r="AH65" i="15"/>
  <c r="R69" i="15"/>
  <c r="W97" i="15"/>
  <c r="AH17" i="15"/>
  <c r="M27" i="15"/>
  <c r="J35" i="15"/>
  <c r="V115" i="15"/>
  <c r="AF126" i="15"/>
  <c r="J128" i="15"/>
  <c r="AF133" i="15"/>
  <c r="M134" i="15"/>
  <c r="AD102" i="15"/>
  <c r="J104" i="15"/>
  <c r="AD105" i="15"/>
  <c r="AB118" i="15"/>
  <c r="AC119" i="15"/>
  <c r="X93" i="15"/>
  <c r="Y94" i="15"/>
  <c r="O19" i="15"/>
  <c r="AA29" i="15"/>
  <c r="P37" i="15"/>
  <c r="O58" i="15"/>
  <c r="M74" i="15"/>
  <c r="Z75" i="15"/>
  <c r="M76" i="15"/>
  <c r="P77" i="15"/>
  <c r="M78" i="15"/>
  <c r="AB89" i="15"/>
  <c r="J21" i="15"/>
  <c r="AF42" i="15"/>
  <c r="AD41" i="15"/>
  <c r="Q44" i="15"/>
  <c r="AG44" i="15"/>
  <c r="M49" i="15"/>
  <c r="J100" i="15"/>
  <c r="O122" i="15"/>
  <c r="J138" i="15"/>
  <c r="AB57" i="15"/>
  <c r="W60" i="15"/>
  <c r="X61" i="15"/>
  <c r="J67" i="15"/>
  <c r="AE97" i="15"/>
  <c r="J17" i="15"/>
  <c r="AI26" i="15"/>
  <c r="U27" i="15"/>
  <c r="AD115" i="15"/>
  <c r="Q134" i="15"/>
  <c r="P106" i="15"/>
  <c r="U107" i="15"/>
  <c r="J109" i="15"/>
  <c r="AG8" i="15"/>
  <c r="AB9" i="15"/>
  <c r="Z19" i="15"/>
  <c r="P58" i="15"/>
  <c r="AH75" i="15"/>
  <c r="V76" i="15"/>
  <c r="Q77" i="15"/>
  <c r="N78" i="15"/>
  <c r="AF7" i="15"/>
  <c r="AE41" i="15"/>
  <c r="Q42" i="15"/>
  <c r="R44" i="15"/>
  <c r="AH44" i="15"/>
  <c r="W27" i="15"/>
  <c r="AE115" i="15"/>
  <c r="U134" i="15"/>
  <c r="T106" i="15"/>
  <c r="AJ28" i="15"/>
  <c r="Z72" i="15"/>
  <c r="AJ75" i="15"/>
  <c r="U78" i="15"/>
  <c r="U85" i="15"/>
  <c r="N89" i="15"/>
  <c r="W21" i="15"/>
  <c r="W95" i="15"/>
  <c r="AC96" i="15"/>
  <c r="N99" i="15"/>
  <c r="U49" i="15"/>
  <c r="U54" i="15"/>
  <c r="P122" i="15"/>
  <c r="AF61" i="15"/>
  <c r="U42" i="15"/>
  <c r="W44" i="15"/>
  <c r="V54" i="15"/>
  <c r="M55" i="15"/>
  <c r="J91" i="15"/>
  <c r="AJ101" i="15"/>
  <c r="Y122" i="15"/>
  <c r="J130" i="15"/>
  <c r="V138" i="15"/>
  <c r="AE43" i="15"/>
  <c r="J24" i="15"/>
  <c r="J63" i="15"/>
  <c r="J64" i="15"/>
  <c r="J97" i="15"/>
  <c r="J98" i="15"/>
  <c r="AC35" i="15"/>
  <c r="AC125" i="15"/>
  <c r="AJ115" i="15"/>
  <c r="AH115" i="15"/>
  <c r="AJ128" i="15"/>
  <c r="J103" i="15"/>
  <c r="AI109" i="15"/>
  <c r="J113" i="15"/>
  <c r="AJ121" i="15"/>
  <c r="W52" i="15"/>
  <c r="J93" i="15"/>
  <c r="J94" i="15"/>
  <c r="M28" i="15"/>
  <c r="V78" i="15"/>
  <c r="R79" i="15"/>
  <c r="AC85" i="15"/>
  <c r="R89" i="15"/>
  <c r="J12" i="15"/>
  <c r="AC54" i="15"/>
  <c r="Z122" i="15"/>
  <c r="AD134" i="15"/>
  <c r="AE78" i="15"/>
  <c r="T79" i="15"/>
  <c r="AD85" i="15"/>
  <c r="S89" i="15"/>
  <c r="U13" i="15"/>
  <c r="J31" i="15"/>
  <c r="U39" i="15"/>
  <c r="AI7" i="15"/>
  <c r="AI92" i="15"/>
  <c r="AD95" i="15"/>
  <c r="AE96" i="15"/>
  <c r="Z99" i="15"/>
  <c r="X42" i="15"/>
  <c r="X44" i="15"/>
  <c r="M44" i="15"/>
  <c r="Y44" i="15"/>
  <c r="AG46" i="15"/>
  <c r="AG80" i="15"/>
  <c r="M100" i="15"/>
  <c r="J84" i="15"/>
  <c r="AC66" i="15"/>
  <c r="N16" i="15"/>
  <c r="R17" i="15"/>
  <c r="AD34" i="15"/>
  <c r="P125" i="15"/>
  <c r="N115" i="15"/>
  <c r="J116" i="15"/>
  <c r="AE117" i="15"/>
  <c r="Q126" i="15"/>
  <c r="AD127" i="15"/>
  <c r="J106" i="15"/>
  <c r="AE111" i="15"/>
  <c r="X119" i="15"/>
  <c r="Y120" i="15"/>
  <c r="J50" i="15"/>
  <c r="V51" i="15"/>
  <c r="AE94" i="15"/>
  <c r="T28" i="15"/>
  <c r="AJ37" i="15"/>
  <c r="AB79" i="15"/>
  <c r="AH85" i="15"/>
  <c r="AE85" i="15"/>
  <c r="AF89" i="15"/>
  <c r="V13" i="15"/>
  <c r="N41" i="15"/>
  <c r="AI42" i="15"/>
  <c r="AE42" i="15"/>
  <c r="N44" i="15"/>
  <c r="AF45" i="15"/>
  <c r="AI54" i="15"/>
  <c r="J71" i="15"/>
  <c r="AJ91" i="15"/>
  <c r="J123" i="15"/>
  <c r="AC137" i="15"/>
  <c r="Y24" i="15"/>
  <c r="J68" i="15"/>
  <c r="W17" i="15"/>
  <c r="V134" i="15"/>
  <c r="J102" i="15"/>
  <c r="J105" i="15"/>
  <c r="Q8" i="15"/>
  <c r="X28" i="15"/>
  <c r="AD59" i="15"/>
  <c r="P75" i="15"/>
  <c r="W78" i="15"/>
  <c r="M85" i="15"/>
  <c r="J89" i="15"/>
  <c r="AJ89" i="15"/>
  <c r="T6" i="15"/>
  <c r="J99" i="15"/>
  <c r="Y45" i="15"/>
  <c r="J54" i="15"/>
  <c r="P55" i="15"/>
  <c r="AD55" i="15"/>
  <c r="V71" i="15"/>
  <c r="AF71" i="15"/>
  <c r="AH82" i="15"/>
  <c r="P100" i="15"/>
  <c r="AF100" i="15"/>
  <c r="O101" i="15"/>
  <c r="AC101" i="15"/>
  <c r="U122" i="15"/>
  <c r="AE122" i="15"/>
  <c r="O138" i="15"/>
  <c r="AE138" i="15"/>
  <c r="N139" i="15"/>
  <c r="Y139" i="15"/>
  <c r="R57" i="15"/>
  <c r="W41" i="15"/>
  <c r="AG45" i="15"/>
  <c r="Q55" i="15"/>
  <c r="AE55" i="15"/>
  <c r="U100" i="15"/>
  <c r="P101" i="15"/>
  <c r="AD101" i="15"/>
  <c r="V122" i="15"/>
  <c r="AF122" i="15"/>
  <c r="Q123" i="15"/>
  <c r="AG130" i="15"/>
  <c r="AH131" i="15"/>
  <c r="P138" i="15"/>
  <c r="AF138" i="15"/>
  <c r="O139" i="15"/>
  <c r="AC139" i="15"/>
  <c r="O43" i="15"/>
  <c r="V57" i="15"/>
  <c r="AJ68" i="15"/>
  <c r="Z68" i="15"/>
  <c r="O68" i="15"/>
  <c r="AE68" i="15"/>
  <c r="Q68" i="15"/>
  <c r="AC68" i="15"/>
  <c r="P68" i="15"/>
  <c r="Y68" i="15"/>
  <c r="X68" i="15"/>
  <c r="W68" i="15"/>
  <c r="U68" i="15"/>
  <c r="R68" i="15"/>
  <c r="AH68" i="15"/>
  <c r="M68" i="15"/>
  <c r="AG68" i="15"/>
  <c r="AJ41" i="15"/>
  <c r="X41" i="15"/>
  <c r="V42" i="15"/>
  <c r="AG42" i="15"/>
  <c r="W54" i="15"/>
  <c r="U55" i="15"/>
  <c r="AF55" i="15"/>
  <c r="N71" i="15"/>
  <c r="X71" i="15"/>
  <c r="AH71" i="15"/>
  <c r="Z80" i="15"/>
  <c r="V100" i="15"/>
  <c r="Q101" i="15"/>
  <c r="AE101" i="15"/>
  <c r="M122" i="15"/>
  <c r="W122" i="15"/>
  <c r="AG122" i="15"/>
  <c r="R130" i="15"/>
  <c r="U138" i="15"/>
  <c r="P139" i="15"/>
  <c r="AE139" i="15"/>
  <c r="Q43" i="15"/>
  <c r="X57" i="15"/>
  <c r="Y84" i="15"/>
  <c r="S84" i="15"/>
  <c r="M84" i="15"/>
  <c r="AA84" i="15"/>
  <c r="M41" i="15"/>
  <c r="AC41" i="15"/>
  <c r="AJ42" i="15"/>
  <c r="W42" i="15"/>
  <c r="J45" i="15"/>
  <c r="AJ49" i="15"/>
  <c r="AJ54" i="15"/>
  <c r="X54" i="15"/>
  <c r="AI55" i="15"/>
  <c r="V55" i="15"/>
  <c r="AG55" i="15"/>
  <c r="O71" i="15"/>
  <c r="AH80" i="15"/>
  <c r="AI91" i="15"/>
  <c r="AI100" i="15"/>
  <c r="W100" i="15"/>
  <c r="U101" i="15"/>
  <c r="N122" i="15"/>
  <c r="X122" i="15"/>
  <c r="AH122" i="15"/>
  <c r="Z130" i="15"/>
  <c r="J139" i="15"/>
  <c r="Q139" i="15"/>
  <c r="AF139" i="15"/>
  <c r="X43" i="15"/>
  <c r="J44" i="15"/>
  <c r="W55" i="15"/>
  <c r="J73" i="15"/>
  <c r="X100" i="15"/>
  <c r="AI101" i="15"/>
  <c r="V101" i="15"/>
  <c r="AG101" i="15"/>
  <c r="AI137" i="15"/>
  <c r="AI138" i="15"/>
  <c r="W138" i="15"/>
  <c r="U139" i="15"/>
  <c r="AE57" i="15"/>
  <c r="Z57" i="15"/>
  <c r="AJ57" i="15"/>
  <c r="T57" i="15"/>
  <c r="AG57" i="15"/>
  <c r="Q57" i="15"/>
  <c r="AD57" i="15"/>
  <c r="W101" i="15"/>
  <c r="X138" i="15"/>
  <c r="AI139" i="15"/>
  <c r="AD139" i="15"/>
  <c r="V139" i="15"/>
  <c r="AF57" i="15"/>
  <c r="AJ129" i="15"/>
  <c r="R129" i="15"/>
  <c r="P41" i="15"/>
  <c r="AF41" i="15"/>
  <c r="O42" i="15"/>
  <c r="AC42" i="15"/>
  <c r="AJ44" i="15"/>
  <c r="U44" i="15"/>
  <c r="AE44" i="15"/>
  <c r="AF46" i="15"/>
  <c r="V48" i="15"/>
  <c r="AC49" i="15"/>
  <c r="O54" i="15"/>
  <c r="AE54" i="15"/>
  <c r="N55" i="15"/>
  <c r="Y55" i="15"/>
  <c r="R71" i="15"/>
  <c r="AF73" i="15"/>
  <c r="AI90" i="15"/>
  <c r="U91" i="15"/>
  <c r="N100" i="15"/>
  <c r="AD100" i="15"/>
  <c r="M101" i="15"/>
  <c r="X101" i="15"/>
  <c r="J122" i="15"/>
  <c r="Q122" i="15"/>
  <c r="AC122" i="15"/>
  <c r="M137" i="15"/>
  <c r="M138" i="15"/>
  <c r="AC138" i="15"/>
  <c r="AJ139" i="15"/>
  <c r="W139" i="15"/>
  <c r="N57" i="15"/>
  <c r="AH57" i="15"/>
  <c r="Z84" i="15"/>
  <c r="AB129" i="15"/>
  <c r="Z65" i="15"/>
  <c r="U65" i="15"/>
  <c r="W65" i="15"/>
  <c r="M65" i="15"/>
  <c r="AE65" i="15"/>
  <c r="AD65" i="15"/>
  <c r="AC65" i="15"/>
  <c r="T65" i="15"/>
  <c r="J41" i="15"/>
  <c r="U41" i="15"/>
  <c r="P42" i="15"/>
  <c r="AD42" i="15"/>
  <c r="V44" i="15"/>
  <c r="Q45" i="15"/>
  <c r="AH47" i="15"/>
  <c r="P54" i="15"/>
  <c r="AF54" i="15"/>
  <c r="O55" i="15"/>
  <c r="AC55" i="15"/>
  <c r="AJ71" i="15"/>
  <c r="U71" i="15"/>
  <c r="AE71" i="15"/>
  <c r="AF80" i="15"/>
  <c r="AC91" i="15"/>
  <c r="O100" i="15"/>
  <c r="AE100" i="15"/>
  <c r="N101" i="15"/>
  <c r="Y101" i="15"/>
  <c r="R122" i="15"/>
  <c r="AD122" i="15"/>
  <c r="AF123" i="15"/>
  <c r="AI136" i="15"/>
  <c r="U137" i="15"/>
  <c r="N138" i="15"/>
  <c r="AD138" i="15"/>
  <c r="M139" i="15"/>
  <c r="X139" i="15"/>
  <c r="AG43" i="15"/>
  <c r="AC43" i="15"/>
  <c r="M43" i="15"/>
  <c r="S43" i="15"/>
  <c r="P43" i="15"/>
  <c r="AF43" i="15"/>
  <c r="P57" i="15"/>
  <c r="AG84" i="15"/>
  <c r="AD129" i="15"/>
  <c r="S23" i="15"/>
  <c r="Y23" i="15"/>
  <c r="AA23" i="15"/>
  <c r="P23" i="15"/>
  <c r="AB23" i="15"/>
  <c r="AH24" i="15"/>
  <c r="Y60" i="15"/>
  <c r="N61" i="15"/>
  <c r="S61" i="15"/>
  <c r="AJ63" i="15"/>
  <c r="P67" i="15"/>
  <c r="Z67" i="15"/>
  <c r="AF60" i="15"/>
  <c r="Q60" i="15"/>
  <c r="AI60" i="15"/>
  <c r="U60" i="15"/>
  <c r="AA60" i="15"/>
  <c r="AH63" i="15"/>
  <c r="AC63" i="15"/>
  <c r="AD63" i="15"/>
  <c r="N64" i="15"/>
  <c r="T64" i="15"/>
  <c r="S64" i="15"/>
  <c r="U24" i="15"/>
  <c r="AD60" i="15"/>
  <c r="W61" i="15"/>
  <c r="N63" i="15"/>
  <c r="AG64" i="15"/>
  <c r="P66" i="15"/>
  <c r="J23" i="15"/>
  <c r="W24" i="15"/>
  <c r="P60" i="15"/>
  <c r="AB61" i="15"/>
  <c r="T63" i="15"/>
  <c r="AC64" i="15"/>
  <c r="W66" i="15"/>
  <c r="Y57" i="15"/>
  <c r="M24" i="15"/>
  <c r="AG65" i="15"/>
  <c r="AB65" i="15"/>
  <c r="AD66" i="15"/>
  <c r="AG66" i="15"/>
  <c r="AB98" i="15"/>
  <c r="J66" i="15"/>
  <c r="AA66" i="15"/>
  <c r="J69" i="15"/>
  <c r="AD15" i="15"/>
  <c r="X15" i="15"/>
  <c r="W15" i="15"/>
  <c r="AI132" i="15"/>
  <c r="Y132" i="15"/>
  <c r="AD132" i="15"/>
  <c r="AE108" i="15"/>
  <c r="O108" i="15"/>
  <c r="R108" i="15"/>
  <c r="Y15" i="15"/>
  <c r="AG16" i="15"/>
  <c r="AI25" i="15"/>
  <c r="J27" i="15"/>
  <c r="V27" i="15"/>
  <c r="Q35" i="15"/>
  <c r="AF35" i="15"/>
  <c r="N124" i="15"/>
  <c r="W114" i="15"/>
  <c r="AJ132" i="15"/>
  <c r="AG132" i="15"/>
  <c r="AD126" i="15"/>
  <c r="AC126" i="15"/>
  <c r="P126" i="15"/>
  <c r="X126" i="15"/>
  <c r="X133" i="15"/>
  <c r="V135" i="15"/>
  <c r="AC104" i="15"/>
  <c r="AH107" i="15"/>
  <c r="AG107" i="15"/>
  <c r="R107" i="15"/>
  <c r="AF107" i="15"/>
  <c r="O107" i="15"/>
  <c r="AA107" i="15"/>
  <c r="AI112" i="15"/>
  <c r="AD112" i="15"/>
  <c r="N112" i="15"/>
  <c r="V112" i="15"/>
  <c r="U112" i="15"/>
  <c r="AC112" i="15"/>
  <c r="AH112" i="15"/>
  <c r="S120" i="15"/>
  <c r="M15" i="15"/>
  <c r="Z15" i="15"/>
  <c r="J16" i="15"/>
  <c r="AC33" i="15"/>
  <c r="O33" i="15"/>
  <c r="R35" i="15"/>
  <c r="AG35" i="15"/>
  <c r="AE114" i="15"/>
  <c r="M132" i="15"/>
  <c r="Y126" i="15"/>
  <c r="W135" i="15"/>
  <c r="W106" i="15"/>
  <c r="AD107" i="15"/>
  <c r="Z108" i="15"/>
  <c r="O109" i="15"/>
  <c r="AD119" i="15"/>
  <c r="O15" i="15"/>
  <c r="AC15" i="15"/>
  <c r="AF16" i="15"/>
  <c r="Y16" i="15"/>
  <c r="Z17" i="15"/>
  <c r="AI27" i="15"/>
  <c r="AE27" i="15"/>
  <c r="O27" i="15"/>
  <c r="Z27" i="15"/>
  <c r="U35" i="15"/>
  <c r="N132" i="15"/>
  <c r="R115" i="15"/>
  <c r="AC117" i="15"/>
  <c r="M126" i="15"/>
  <c r="Z126" i="15"/>
  <c r="AG127" i="15"/>
  <c r="AI135" i="15"/>
  <c r="AH135" i="15"/>
  <c r="R135" i="15"/>
  <c r="Z135" i="15"/>
  <c r="Y106" i="15"/>
  <c r="N107" i="15"/>
  <c r="AI107" i="15"/>
  <c r="AB108" i="15"/>
  <c r="S109" i="15"/>
  <c r="M112" i="15"/>
  <c r="AG119" i="15"/>
  <c r="P15" i="15"/>
  <c r="AE15" i="15"/>
  <c r="AC27" i="15"/>
  <c r="N33" i="15"/>
  <c r="X35" i="15"/>
  <c r="J125" i="15"/>
  <c r="Q132" i="15"/>
  <c r="AH128" i="15"/>
  <c r="AI133" i="15"/>
  <c r="AC133" i="15"/>
  <c r="J134" i="15"/>
  <c r="AC135" i="15"/>
  <c r="AF104" i="15"/>
  <c r="M104" i="15"/>
  <c r="Q107" i="15"/>
  <c r="AJ108" i="15"/>
  <c r="AB109" i="15"/>
  <c r="J111" i="15"/>
  <c r="O112" i="15"/>
  <c r="AI118" i="15"/>
  <c r="AE118" i="15"/>
  <c r="AJ118" i="15"/>
  <c r="O118" i="15"/>
  <c r="Q15" i="15"/>
  <c r="AF15" i="15"/>
  <c r="V33" i="15"/>
  <c r="Y35" i="15"/>
  <c r="U132" i="15"/>
  <c r="AE109" i="15"/>
  <c r="R112" i="15"/>
  <c r="W113" i="15"/>
  <c r="O113" i="15"/>
  <c r="S113" i="15"/>
  <c r="R15" i="15"/>
  <c r="AG15" i="15"/>
  <c r="Q16" i="15"/>
  <c r="N27" i="15"/>
  <c r="AH27" i="15"/>
  <c r="W33" i="15"/>
  <c r="O34" i="15"/>
  <c r="M35" i="15"/>
  <c r="Z35" i="15"/>
  <c r="AI125" i="15"/>
  <c r="M125" i="15"/>
  <c r="V132" i="15"/>
  <c r="Z115" i="15"/>
  <c r="AD116" i="15"/>
  <c r="R126" i="15"/>
  <c r="AG126" i="15"/>
  <c r="V127" i="15"/>
  <c r="O128" i="15"/>
  <c r="M133" i="15"/>
  <c r="AI134" i="15"/>
  <c r="N134" i="15"/>
  <c r="AG134" i="15"/>
  <c r="N135" i="15"/>
  <c r="AE135" i="15"/>
  <c r="O104" i="15"/>
  <c r="AI106" i="15"/>
  <c r="N106" i="15"/>
  <c r="AH106" i="15"/>
  <c r="W107" i="15"/>
  <c r="AF111" i="15"/>
  <c r="AJ111" i="15"/>
  <c r="Q111" i="15"/>
  <c r="AB111" i="15"/>
  <c r="W112" i="15"/>
  <c r="M119" i="15"/>
  <c r="AI52" i="15"/>
  <c r="AE52" i="15"/>
  <c r="R52" i="15"/>
  <c r="AD52" i="15"/>
  <c r="P52" i="15"/>
  <c r="X52" i="15"/>
  <c r="M52" i="15"/>
  <c r="O52" i="15"/>
  <c r="AH52" i="15"/>
  <c r="N52" i="15"/>
  <c r="AF52" i="15"/>
  <c r="V52" i="15"/>
  <c r="U52" i="15"/>
  <c r="AJ53" i="15"/>
  <c r="AF53" i="15"/>
  <c r="N53" i="15"/>
  <c r="AE53" i="15"/>
  <c r="W53" i="15"/>
  <c r="X53" i="15"/>
  <c r="V53" i="15"/>
  <c r="P53" i="15"/>
  <c r="O53" i="15"/>
  <c r="AD53" i="15"/>
  <c r="U15" i="15"/>
  <c r="AH15" i="15"/>
  <c r="V16" i="15"/>
  <c r="R27" i="15"/>
  <c r="AD33" i="15"/>
  <c r="W34" i="15"/>
  <c r="O35" i="15"/>
  <c r="AG124" i="15"/>
  <c r="V124" i="15"/>
  <c r="AH114" i="15"/>
  <c r="O114" i="15"/>
  <c r="AJ125" i="15"/>
  <c r="AC132" i="15"/>
  <c r="AC115" i="15"/>
  <c r="U126" i="15"/>
  <c r="AH126" i="15"/>
  <c r="W128" i="15"/>
  <c r="P133" i="15"/>
  <c r="O135" i="15"/>
  <c r="AC103" i="15"/>
  <c r="U104" i="15"/>
  <c r="AG105" i="15"/>
  <c r="AC106" i="15"/>
  <c r="X107" i="15"/>
  <c r="Z112" i="15"/>
  <c r="AF121" i="15"/>
  <c r="T121" i="15"/>
  <c r="J18" i="15"/>
  <c r="Z11" i="15"/>
  <c r="AH19" i="15"/>
  <c r="T19" i="15"/>
  <c r="U74" i="15"/>
  <c r="Y6" i="15"/>
  <c r="AD6" i="15"/>
  <c r="AC6" i="15"/>
  <c r="U6" i="15"/>
  <c r="AE30" i="15"/>
  <c r="V30" i="15"/>
  <c r="T30" i="15"/>
  <c r="P30" i="15"/>
  <c r="AI30" i="15"/>
  <c r="O30" i="15"/>
  <c r="AF30" i="15"/>
  <c r="N30" i="15"/>
  <c r="AA30" i="15"/>
  <c r="AF38" i="15"/>
  <c r="W38" i="15"/>
  <c r="U38" i="15"/>
  <c r="AJ38" i="15"/>
  <c r="Q38" i="15"/>
  <c r="AG38" i="15"/>
  <c r="P38" i="15"/>
  <c r="AJ13" i="15"/>
  <c r="AI21" i="15"/>
  <c r="AJ119" i="15"/>
  <c r="AF119" i="15"/>
  <c r="R119" i="15"/>
  <c r="Z119" i="15"/>
  <c r="N119" i="15"/>
  <c r="Y119" i="15"/>
  <c r="Q120" i="15"/>
  <c r="AI120" i="15"/>
  <c r="V56" i="15"/>
  <c r="X59" i="15"/>
  <c r="J72" i="15"/>
  <c r="AE81" i="15"/>
  <c r="AC81" i="15"/>
  <c r="T81" i="15"/>
  <c r="S81" i="15"/>
  <c r="AB10" i="15"/>
  <c r="AI10" i="15"/>
  <c r="U10" i="15"/>
  <c r="AB30" i="15"/>
  <c r="AJ72" i="15"/>
  <c r="J85" i="15"/>
  <c r="Q88" i="15"/>
  <c r="AI20" i="15"/>
  <c r="AA20" i="15"/>
  <c r="V20" i="15"/>
  <c r="N20" i="15"/>
  <c r="AD30" i="15"/>
  <c r="AC38" i="15"/>
  <c r="AE13" i="15"/>
  <c r="Y72" i="15"/>
  <c r="R72" i="15"/>
  <c r="AC88" i="15"/>
  <c r="Y88" i="15"/>
  <c r="U88" i="15"/>
  <c r="T88" i="15"/>
  <c r="Q119" i="15"/>
  <c r="AH119" i="15"/>
  <c r="AA120" i="15"/>
  <c r="AD8" i="15"/>
  <c r="W8" i="15"/>
  <c r="Z10" i="15"/>
  <c r="AE28" i="15"/>
  <c r="J37" i="15"/>
  <c r="P72" i="15"/>
  <c r="M88" i="15"/>
  <c r="AJ17" i="15"/>
  <c r="J25" i="15"/>
  <c r="AJ26" i="15"/>
  <c r="AC34" i="15"/>
  <c r="AD35" i="15"/>
  <c r="W35" i="15"/>
  <c r="AH35" i="15"/>
  <c r="AI115" i="15"/>
  <c r="W115" i="15"/>
  <c r="J133" i="15"/>
  <c r="AI110" i="15"/>
  <c r="U119" i="15"/>
  <c r="AG120" i="15"/>
  <c r="O8" i="15"/>
  <c r="N94" i="15"/>
  <c r="AD10" i="15"/>
  <c r="AI28" i="15"/>
  <c r="AG58" i="15"/>
  <c r="AC58" i="15"/>
  <c r="U58" i="15"/>
  <c r="Y70" i="15"/>
  <c r="U70" i="15"/>
  <c r="T72" i="15"/>
  <c r="AE76" i="15"/>
  <c r="U76" i="15"/>
  <c r="AB77" i="15"/>
  <c r="Z77" i="15"/>
  <c r="Y77" i="15"/>
  <c r="R77" i="15"/>
  <c r="AJ77" i="15"/>
  <c r="AC83" i="15"/>
  <c r="T83" i="15"/>
  <c r="S83" i="15"/>
  <c r="W87" i="15"/>
  <c r="X87" i="15"/>
  <c r="AB88" i="15"/>
  <c r="AH56" i="15"/>
  <c r="AI56" i="15"/>
  <c r="O56" i="15"/>
  <c r="AI59" i="15"/>
  <c r="P59" i="15"/>
  <c r="AI13" i="15"/>
  <c r="AC13" i="15"/>
  <c r="Q13" i="15"/>
  <c r="Z13" i="15"/>
  <c r="P13" i="15"/>
  <c r="Y13" i="15"/>
  <c r="O13" i="15"/>
  <c r="AH13" i="15"/>
  <c r="X13" i="15"/>
  <c r="N13" i="15"/>
  <c r="AG13" i="15"/>
  <c r="W13" i="15"/>
  <c r="M13" i="15"/>
  <c r="AD13" i="15"/>
  <c r="R13" i="15"/>
  <c r="AB31" i="15"/>
  <c r="AI31" i="15"/>
  <c r="Z31" i="15"/>
  <c r="W31" i="15"/>
  <c r="V14" i="15"/>
  <c r="R14" i="15"/>
  <c r="AH14" i="15"/>
  <c r="N14" i="15"/>
  <c r="J120" i="15"/>
  <c r="J53" i="15"/>
  <c r="U94" i="15"/>
  <c r="S28" i="15"/>
  <c r="J36" i="15"/>
  <c r="AB19" i="15"/>
  <c r="AJ19" i="15"/>
  <c r="T37" i="15"/>
  <c r="X58" i="15"/>
  <c r="J70" i="15"/>
  <c r="AC72" i="15"/>
  <c r="Y74" i="15"/>
  <c r="O75" i="15"/>
  <c r="AI75" i="15"/>
  <c r="AG77" i="15"/>
  <c r="O78" i="15"/>
  <c r="AG78" i="15"/>
  <c r="S79" i="15"/>
  <c r="J83" i="15"/>
  <c r="Q85" i="15"/>
  <c r="AG85" i="15"/>
  <c r="J87" i="15"/>
  <c r="AJ88" i="15"/>
  <c r="O89" i="15"/>
  <c r="AG89" i="15"/>
  <c r="AI38" i="15"/>
  <c r="Y38" i="15"/>
  <c r="AJ31" i="15"/>
  <c r="AJ39" i="15"/>
  <c r="P7" i="15"/>
  <c r="AC7" i="15"/>
  <c r="AE14" i="15"/>
  <c r="AD14" i="15"/>
  <c r="J92" i="15"/>
  <c r="U92" i="15"/>
  <c r="M99" i="15"/>
  <c r="Y99" i="15"/>
  <c r="W92" i="15"/>
  <c r="J110" i="15"/>
  <c r="AG111" i="15"/>
  <c r="J119" i="15"/>
  <c r="AI50" i="15"/>
  <c r="AJ93" i="15"/>
  <c r="J10" i="15"/>
  <c r="AA28" i="15"/>
  <c r="P19" i="15"/>
  <c r="AD37" i="15"/>
  <c r="AF70" i="15"/>
  <c r="Q72" i="15"/>
  <c r="T75" i="15"/>
  <c r="J76" i="15"/>
  <c r="AD79" i="15"/>
  <c r="W89" i="15"/>
  <c r="O38" i="15"/>
  <c r="AE38" i="15"/>
  <c r="S31" i="15"/>
  <c r="AB39" i="15"/>
  <c r="U7" i="15"/>
  <c r="AG7" i="15"/>
  <c r="Q14" i="15"/>
  <c r="Z92" i="15"/>
  <c r="AJ95" i="15"/>
  <c r="Q99" i="15"/>
  <c r="AD99" i="15"/>
  <c r="AJ9" i="15"/>
  <c r="AI94" i="15"/>
  <c r="AJ94" i="15"/>
  <c r="AE29" i="15"/>
  <c r="J75" i="15"/>
  <c r="X75" i="15"/>
  <c r="AA78" i="15"/>
  <c r="X78" i="15"/>
  <c r="Z85" i="15"/>
  <c r="X89" i="15"/>
  <c r="V7" i="15"/>
  <c r="AH7" i="15"/>
  <c r="M92" i="15"/>
  <c r="AC92" i="15"/>
  <c r="R99" i="15"/>
  <c r="AA89" i="15"/>
  <c r="M39" i="15"/>
  <c r="AJ7" i="15"/>
  <c r="X7" i="15"/>
  <c r="N92" i="15"/>
  <c r="AD92" i="15"/>
  <c r="N95" i="15"/>
  <c r="U99" i="15"/>
  <c r="AG99" i="15"/>
  <c r="Y76" i="15"/>
  <c r="J88" i="15"/>
  <c r="J6" i="15"/>
  <c r="AH31" i="15"/>
  <c r="S39" i="15"/>
  <c r="M7" i="15"/>
  <c r="Y7" i="15"/>
  <c r="Y14" i="15"/>
  <c r="AB40" i="15"/>
  <c r="O92" i="15"/>
  <c r="AE92" i="15"/>
  <c r="O95" i="15"/>
  <c r="AI96" i="15"/>
  <c r="AJ99" i="15"/>
  <c r="V99" i="15"/>
  <c r="AH99" i="15"/>
  <c r="N7" i="15"/>
  <c r="Z7" i="15"/>
  <c r="J14" i="15"/>
  <c r="Z14" i="15"/>
  <c r="AF22" i="15"/>
  <c r="R92" i="15"/>
  <c r="AH92" i="15"/>
  <c r="S47" i="15"/>
  <c r="AA47" i="15"/>
  <c r="AI47" i="15"/>
  <c r="T48" i="15"/>
  <c r="AB48" i="15"/>
  <c r="AJ48" i="15"/>
  <c r="S82" i="15"/>
  <c r="AA82" i="15"/>
  <c r="AI82" i="15"/>
  <c r="T90" i="15"/>
  <c r="AB90" i="15"/>
  <c r="AJ90" i="15"/>
  <c r="S131" i="15"/>
  <c r="AA131" i="15"/>
  <c r="AI131" i="15"/>
  <c r="T136" i="15"/>
  <c r="AB136" i="15"/>
  <c r="AJ136" i="15"/>
  <c r="R45" i="15"/>
  <c r="Z45" i="15"/>
  <c r="AH45" i="15"/>
  <c r="S46" i="15"/>
  <c r="AA46" i="15"/>
  <c r="AI46" i="15"/>
  <c r="T47" i="15"/>
  <c r="AB47" i="15"/>
  <c r="AJ47" i="15"/>
  <c r="M48" i="15"/>
  <c r="U48" i="15"/>
  <c r="AC48" i="15"/>
  <c r="N49" i="15"/>
  <c r="V49" i="15"/>
  <c r="AD49" i="15"/>
  <c r="R73" i="15"/>
  <c r="Z73" i="15"/>
  <c r="AH73" i="15"/>
  <c r="S80" i="15"/>
  <c r="AA80" i="15"/>
  <c r="AI80" i="15"/>
  <c r="T82" i="15"/>
  <c r="AB82" i="15"/>
  <c r="AJ82" i="15"/>
  <c r="M90" i="15"/>
  <c r="U90" i="15"/>
  <c r="AC90" i="15"/>
  <c r="N91" i="15"/>
  <c r="V91" i="15"/>
  <c r="AD91" i="15"/>
  <c r="R123" i="15"/>
  <c r="Z123" i="15"/>
  <c r="AH123" i="15"/>
  <c r="S130" i="15"/>
  <c r="AA130" i="15"/>
  <c r="AI130" i="15"/>
  <c r="T131" i="15"/>
  <c r="AB131" i="15"/>
  <c r="AJ131" i="15"/>
  <c r="M136" i="15"/>
  <c r="U136" i="15"/>
  <c r="AC136" i="15"/>
  <c r="N137" i="15"/>
  <c r="V137" i="15"/>
  <c r="AD137" i="15"/>
  <c r="S45" i="15"/>
  <c r="AA45" i="15"/>
  <c r="AI45" i="15"/>
  <c r="T46" i="15"/>
  <c r="AB46" i="15"/>
  <c r="AJ46" i="15"/>
  <c r="M47" i="15"/>
  <c r="U47" i="15"/>
  <c r="AC47" i="15"/>
  <c r="N48" i="15"/>
  <c r="AD48" i="15"/>
  <c r="O49" i="15"/>
  <c r="W49" i="15"/>
  <c r="AE49" i="15"/>
  <c r="S73" i="15"/>
  <c r="AA73" i="15"/>
  <c r="AI73" i="15"/>
  <c r="T80" i="15"/>
  <c r="AB80" i="15"/>
  <c r="AJ80" i="15"/>
  <c r="M82" i="15"/>
  <c r="U82" i="15"/>
  <c r="AC82" i="15"/>
  <c r="N90" i="15"/>
  <c r="V90" i="15"/>
  <c r="O91" i="15"/>
  <c r="W91" i="15"/>
  <c r="AE91" i="15"/>
  <c r="S123" i="15"/>
  <c r="AA123" i="15"/>
  <c r="AI123" i="15"/>
  <c r="T130" i="15"/>
  <c r="AB130" i="15"/>
  <c r="AJ130" i="15"/>
  <c r="M131" i="15"/>
  <c r="U131" i="15"/>
  <c r="AC131" i="15"/>
  <c r="N136" i="15"/>
  <c r="V136" i="15"/>
  <c r="O137" i="15"/>
  <c r="W137" i="15"/>
  <c r="AE137" i="15"/>
  <c r="Q41" i="15"/>
  <c r="Y41" i="15"/>
  <c r="AG41" i="15"/>
  <c r="R42" i="15"/>
  <c r="Z42" i="15"/>
  <c r="AH42" i="15"/>
  <c r="S44" i="15"/>
  <c r="AA44" i="15"/>
  <c r="AI44" i="15"/>
  <c r="T45" i="15"/>
  <c r="AB45" i="15"/>
  <c r="AJ45" i="15"/>
  <c r="M46" i="15"/>
  <c r="U46" i="15"/>
  <c r="AC46" i="15"/>
  <c r="N47" i="15"/>
  <c r="V47" i="15"/>
  <c r="AD47" i="15"/>
  <c r="O48" i="15"/>
  <c r="W48" i="15"/>
  <c r="AE48" i="15"/>
  <c r="P49" i="15"/>
  <c r="X49" i="15"/>
  <c r="AF49" i="15"/>
  <c r="Q54" i="15"/>
  <c r="Y54" i="15"/>
  <c r="AG54" i="15"/>
  <c r="R55" i="15"/>
  <c r="Z55" i="15"/>
  <c r="AH55" i="15"/>
  <c r="S71" i="15"/>
  <c r="AA71" i="15"/>
  <c r="AI71" i="15"/>
  <c r="T73" i="15"/>
  <c r="AB73" i="15"/>
  <c r="AJ73" i="15"/>
  <c r="M80" i="15"/>
  <c r="U80" i="15"/>
  <c r="AC80" i="15"/>
  <c r="N82" i="15"/>
  <c r="V82" i="15"/>
  <c r="AD82" i="15"/>
  <c r="O90" i="15"/>
  <c r="W90" i="15"/>
  <c r="AE90" i="15"/>
  <c r="P91" i="15"/>
  <c r="X91" i="15"/>
  <c r="AF91" i="15"/>
  <c r="Q100" i="15"/>
  <c r="Y100" i="15"/>
  <c r="AG100" i="15"/>
  <c r="R101" i="15"/>
  <c r="Z101" i="15"/>
  <c r="AH101" i="15"/>
  <c r="S122" i="15"/>
  <c r="AA122" i="15"/>
  <c r="AI122" i="15"/>
  <c r="T123" i="15"/>
  <c r="AB123" i="15"/>
  <c r="AJ123" i="15"/>
  <c r="M130" i="15"/>
  <c r="U130" i="15"/>
  <c r="AC130" i="15"/>
  <c r="N131" i="15"/>
  <c r="V131" i="15"/>
  <c r="AD131" i="15"/>
  <c r="O136" i="15"/>
  <c r="W136" i="15"/>
  <c r="AE136" i="15"/>
  <c r="P137" i="15"/>
  <c r="X137" i="15"/>
  <c r="AF137" i="15"/>
  <c r="Q138" i="15"/>
  <c r="Y138" i="15"/>
  <c r="AG138" i="15"/>
  <c r="R139" i="15"/>
  <c r="Z139" i="15"/>
  <c r="AH139" i="15"/>
  <c r="R41" i="15"/>
  <c r="Z41" i="15"/>
  <c r="AH41" i="15"/>
  <c r="S42" i="15"/>
  <c r="AA42" i="15"/>
  <c r="T44" i="15"/>
  <c r="AB44" i="15"/>
  <c r="M45" i="15"/>
  <c r="U45" i="15"/>
  <c r="AC45" i="15"/>
  <c r="N46" i="15"/>
  <c r="V46" i="15"/>
  <c r="AD46" i="15"/>
  <c r="O47" i="15"/>
  <c r="W47" i="15"/>
  <c r="AE47" i="15"/>
  <c r="P48" i="15"/>
  <c r="X48" i="15"/>
  <c r="AF48" i="15"/>
  <c r="Q49" i="15"/>
  <c r="Y49" i="15"/>
  <c r="AG49" i="15"/>
  <c r="R54" i="15"/>
  <c r="Z54" i="15"/>
  <c r="AH54" i="15"/>
  <c r="S55" i="15"/>
  <c r="AA55" i="15"/>
  <c r="T71" i="15"/>
  <c r="AB71" i="15"/>
  <c r="M73" i="15"/>
  <c r="U73" i="15"/>
  <c r="AC73" i="15"/>
  <c r="N80" i="15"/>
  <c r="V80" i="15"/>
  <c r="AD80" i="15"/>
  <c r="O82" i="15"/>
  <c r="W82" i="15"/>
  <c r="AE82" i="15"/>
  <c r="P90" i="15"/>
  <c r="X90" i="15"/>
  <c r="AF90" i="15"/>
  <c r="Q91" i="15"/>
  <c r="Y91" i="15"/>
  <c r="AG91" i="15"/>
  <c r="R100" i="15"/>
  <c r="Z100" i="15"/>
  <c r="AH100" i="15"/>
  <c r="S101" i="15"/>
  <c r="AA101" i="15"/>
  <c r="T122" i="15"/>
  <c r="AB122" i="15"/>
  <c r="M123" i="15"/>
  <c r="U123" i="15"/>
  <c r="AC123" i="15"/>
  <c r="N130" i="15"/>
  <c r="V130" i="15"/>
  <c r="AD130" i="15"/>
  <c r="O131" i="15"/>
  <c r="W131" i="15"/>
  <c r="AE131" i="15"/>
  <c r="P136" i="15"/>
  <c r="X136" i="15"/>
  <c r="AF136" i="15"/>
  <c r="Q137" i="15"/>
  <c r="Y137" i="15"/>
  <c r="AG137" i="15"/>
  <c r="R138" i="15"/>
  <c r="Z138" i="15"/>
  <c r="AH138" i="15"/>
  <c r="S139" i="15"/>
  <c r="AA139" i="15"/>
  <c r="S41" i="15"/>
  <c r="AA41" i="15"/>
  <c r="T42" i="15"/>
  <c r="AB42" i="15"/>
  <c r="N45" i="15"/>
  <c r="V45" i="15"/>
  <c r="AD45" i="15"/>
  <c r="O46" i="15"/>
  <c r="W46" i="15"/>
  <c r="AE46" i="15"/>
  <c r="P47" i="15"/>
  <c r="X47" i="15"/>
  <c r="AF47" i="15"/>
  <c r="Q48" i="15"/>
  <c r="Y48" i="15"/>
  <c r="AG48" i="15"/>
  <c r="R49" i="15"/>
  <c r="Z49" i="15"/>
  <c r="AH49" i="15"/>
  <c r="S54" i="15"/>
  <c r="AA54" i="15"/>
  <c r="T55" i="15"/>
  <c r="AB55" i="15"/>
  <c r="N73" i="15"/>
  <c r="V73" i="15"/>
  <c r="AD73" i="15"/>
  <c r="O80" i="15"/>
  <c r="W80" i="15"/>
  <c r="AE80" i="15"/>
  <c r="P82" i="15"/>
  <c r="X82" i="15"/>
  <c r="AF82" i="15"/>
  <c r="Q90" i="15"/>
  <c r="Y90" i="15"/>
  <c r="AG90" i="15"/>
  <c r="R91" i="15"/>
  <c r="Z91" i="15"/>
  <c r="AH91" i="15"/>
  <c r="S100" i="15"/>
  <c r="AA100" i="15"/>
  <c r="T101" i="15"/>
  <c r="AB101" i="15"/>
  <c r="N123" i="15"/>
  <c r="V123" i="15"/>
  <c r="AD123" i="15"/>
  <c r="O130" i="15"/>
  <c r="W130" i="15"/>
  <c r="AE130" i="15"/>
  <c r="P131" i="15"/>
  <c r="X131" i="15"/>
  <c r="AF131" i="15"/>
  <c r="Q136" i="15"/>
  <c r="Y136" i="15"/>
  <c r="AG136" i="15"/>
  <c r="R137" i="15"/>
  <c r="Z137" i="15"/>
  <c r="AH137" i="15"/>
  <c r="S138" i="15"/>
  <c r="AA138" i="15"/>
  <c r="T139" i="15"/>
  <c r="AB139" i="15"/>
  <c r="T41" i="15"/>
  <c r="AB41" i="15"/>
  <c r="O45" i="15"/>
  <c r="W45" i="15"/>
  <c r="AE45" i="15"/>
  <c r="P46" i="15"/>
  <c r="X46" i="15"/>
  <c r="Q47" i="15"/>
  <c r="Y47" i="15"/>
  <c r="AG47" i="15"/>
  <c r="R48" i="15"/>
  <c r="Z48" i="15"/>
  <c r="AH48" i="15"/>
  <c r="S49" i="15"/>
  <c r="AA49" i="15"/>
  <c r="T54" i="15"/>
  <c r="AB54" i="15"/>
  <c r="O73" i="15"/>
  <c r="W73" i="15"/>
  <c r="AE73" i="15"/>
  <c r="P80" i="15"/>
  <c r="X80" i="15"/>
  <c r="Q82" i="15"/>
  <c r="Y82" i="15"/>
  <c r="AG82" i="15"/>
  <c r="R90" i="15"/>
  <c r="Z90" i="15"/>
  <c r="AH90" i="15"/>
  <c r="S91" i="15"/>
  <c r="AA91" i="15"/>
  <c r="T100" i="15"/>
  <c r="AB100" i="15"/>
  <c r="O123" i="15"/>
  <c r="W123" i="15"/>
  <c r="AE123" i="15"/>
  <c r="P130" i="15"/>
  <c r="X130" i="15"/>
  <c r="Q131" i="15"/>
  <c r="Y131" i="15"/>
  <c r="AG131" i="15"/>
  <c r="R136" i="15"/>
  <c r="Z136" i="15"/>
  <c r="AH136" i="15"/>
  <c r="S137" i="15"/>
  <c r="AA137" i="15"/>
  <c r="T138" i="15"/>
  <c r="AB138" i="15"/>
  <c r="P45" i="15"/>
  <c r="X45" i="15"/>
  <c r="Q46" i="15"/>
  <c r="Y46" i="15"/>
  <c r="R47" i="15"/>
  <c r="Z47" i="15"/>
  <c r="S48" i="15"/>
  <c r="AA48" i="15"/>
  <c r="T49" i="15"/>
  <c r="AB49" i="15"/>
  <c r="P73" i="15"/>
  <c r="X73" i="15"/>
  <c r="Q80" i="15"/>
  <c r="Y80" i="15"/>
  <c r="R82" i="15"/>
  <c r="Z82" i="15"/>
  <c r="S90" i="15"/>
  <c r="AA90" i="15"/>
  <c r="T91" i="15"/>
  <c r="AB91" i="15"/>
  <c r="P123" i="15"/>
  <c r="X123" i="15"/>
  <c r="Q130" i="15"/>
  <c r="Y130" i="15"/>
  <c r="R131" i="15"/>
  <c r="Z131" i="15"/>
  <c r="S136" i="15"/>
  <c r="AA136" i="15"/>
  <c r="T137" i="15"/>
  <c r="AB137" i="15"/>
  <c r="AD62" i="15"/>
  <c r="V62" i="15"/>
  <c r="N62" i="15"/>
  <c r="AF62" i="15"/>
  <c r="X62" i="15"/>
  <c r="P62" i="15"/>
  <c r="AC62" i="15"/>
  <c r="S62" i="15"/>
  <c r="AB62" i="15"/>
  <c r="R62" i="15"/>
  <c r="AA62" i="15"/>
  <c r="Q62" i="15"/>
  <c r="AJ62" i="15"/>
  <c r="Z62" i="15"/>
  <c r="O62" i="15"/>
  <c r="AI62" i="15"/>
  <c r="Y62" i="15"/>
  <c r="M62" i="15"/>
  <c r="AH62" i="15"/>
  <c r="W62" i="15"/>
  <c r="AG62" i="15"/>
  <c r="AE62" i="15"/>
  <c r="U62" i="15"/>
  <c r="T62" i="15"/>
  <c r="AG129" i="15"/>
  <c r="Y129" i="15"/>
  <c r="Q129" i="15"/>
  <c r="AE129" i="15"/>
  <c r="W129" i="15"/>
  <c r="O129" i="15"/>
  <c r="AC129" i="15"/>
  <c r="U129" i="15"/>
  <c r="M129" i="15"/>
  <c r="Z129" i="15"/>
  <c r="AI129" i="15"/>
  <c r="V129" i="15"/>
  <c r="AH129" i="15"/>
  <c r="T129" i="15"/>
  <c r="AF129" i="15"/>
  <c r="S129" i="15"/>
  <c r="AA129" i="15"/>
  <c r="N129" i="15"/>
  <c r="P129" i="15"/>
  <c r="X129" i="15"/>
  <c r="AF84" i="15"/>
  <c r="X84" i="15"/>
  <c r="P84" i="15"/>
  <c r="AD84" i="15"/>
  <c r="V84" i="15"/>
  <c r="N84" i="15"/>
  <c r="AJ84" i="15"/>
  <c r="AB84" i="15"/>
  <c r="T84" i="15"/>
  <c r="W84" i="15"/>
  <c r="AI84" i="15"/>
  <c r="U43" i="15"/>
  <c r="Q84" i="15"/>
  <c r="AC84" i="15"/>
  <c r="AD43" i="15"/>
  <c r="V43" i="15"/>
  <c r="N43" i="15"/>
  <c r="AJ43" i="15"/>
  <c r="AB43" i="15"/>
  <c r="T43" i="15"/>
  <c r="AH43" i="15"/>
  <c r="Z43" i="15"/>
  <c r="R43" i="15"/>
  <c r="W43" i="15"/>
  <c r="AI43" i="15"/>
  <c r="R84" i="15"/>
  <c r="AE84" i="15"/>
  <c r="AF23" i="15"/>
  <c r="W23" i="15"/>
  <c r="N23" i="15"/>
  <c r="AD23" i="15"/>
  <c r="AC24" i="15"/>
  <c r="T24" i="15"/>
  <c r="AB24" i="15"/>
  <c r="R24" i="15"/>
  <c r="AJ24" i="15"/>
  <c r="Z24" i="15"/>
  <c r="Q24" i="15"/>
  <c r="AG24" i="15"/>
  <c r="X24" i="15"/>
  <c r="O24" i="15"/>
  <c r="AD24" i="15"/>
  <c r="Q23" i="15"/>
  <c r="AJ23" i="15"/>
  <c r="N24" i="15"/>
  <c r="AF24" i="15"/>
  <c r="Q67" i="15"/>
  <c r="AB67" i="15"/>
  <c r="AC69" i="15"/>
  <c r="U69" i="15"/>
  <c r="M69" i="15"/>
  <c r="AJ69" i="15"/>
  <c r="AB69" i="15"/>
  <c r="T69" i="15"/>
  <c r="AF69" i="15"/>
  <c r="X69" i="15"/>
  <c r="P69" i="15"/>
  <c r="AE69" i="15"/>
  <c r="W69" i="15"/>
  <c r="O69" i="15"/>
  <c r="Z69" i="15"/>
  <c r="T98" i="15"/>
  <c r="AJ98" i="15"/>
  <c r="S57" i="15"/>
  <c r="AA57" i="15"/>
  <c r="AI57" i="15"/>
  <c r="AH23" i="15"/>
  <c r="Z23" i="15"/>
  <c r="R23" i="15"/>
  <c r="T23" i="15"/>
  <c r="AC23" i="15"/>
  <c r="AJ60" i="15"/>
  <c r="AB60" i="15"/>
  <c r="T60" i="15"/>
  <c r="S60" i="15"/>
  <c r="AC60" i="15"/>
  <c r="P61" i="15"/>
  <c r="Y61" i="15"/>
  <c r="AH61" i="15"/>
  <c r="AE63" i="15"/>
  <c r="W63" i="15"/>
  <c r="O63" i="15"/>
  <c r="AG63" i="15"/>
  <c r="Y63" i="15"/>
  <c r="Q63" i="15"/>
  <c r="U63" i="15"/>
  <c r="AF63" i="15"/>
  <c r="AF64" i="15"/>
  <c r="X64" i="15"/>
  <c r="P64" i="15"/>
  <c r="AH64" i="15"/>
  <c r="Z64" i="15"/>
  <c r="R64" i="15"/>
  <c r="U64" i="15"/>
  <c r="AE64" i="15"/>
  <c r="S66" i="15"/>
  <c r="R67" i="15"/>
  <c r="AD67" i="15"/>
  <c r="AA69" i="15"/>
  <c r="U98" i="15"/>
  <c r="Q61" i="15"/>
  <c r="Z61" i="15"/>
  <c r="AI61" i="15"/>
  <c r="V63" i="15"/>
  <c r="V64" i="15"/>
  <c r="AH66" i="15"/>
  <c r="Z66" i="15"/>
  <c r="R66" i="15"/>
  <c r="AJ66" i="15"/>
  <c r="AB66" i="15"/>
  <c r="T66" i="15"/>
  <c r="U66" i="15"/>
  <c r="AE66" i="15"/>
  <c r="T67" i="15"/>
  <c r="AE67" i="15"/>
  <c r="N69" i="15"/>
  <c r="AD69" i="15"/>
  <c r="AD97" i="15"/>
  <c r="V97" i="15"/>
  <c r="N97" i="15"/>
  <c r="AC97" i="15"/>
  <c r="U97" i="15"/>
  <c r="M97" i="15"/>
  <c r="AG97" i="15"/>
  <c r="Y97" i="15"/>
  <c r="Q97" i="15"/>
  <c r="AF97" i="15"/>
  <c r="X97" i="15"/>
  <c r="P97" i="15"/>
  <c r="AA97" i="15"/>
  <c r="X98" i="15"/>
  <c r="M57" i="15"/>
  <c r="U57" i="15"/>
  <c r="AC57" i="15"/>
  <c r="M23" i="15"/>
  <c r="V23" i="15"/>
  <c r="AE23" i="15"/>
  <c r="M60" i="15"/>
  <c r="V60" i="15"/>
  <c r="AE60" i="15"/>
  <c r="R61" i="15"/>
  <c r="AA61" i="15"/>
  <c r="AJ61" i="15"/>
  <c r="M63" i="15"/>
  <c r="X63" i="15"/>
  <c r="AI63" i="15"/>
  <c r="M64" i="15"/>
  <c r="W64" i="15"/>
  <c r="AI64" i="15"/>
  <c r="V65" i="15"/>
  <c r="AF65" i="15"/>
  <c r="V66" i="15"/>
  <c r="AF66" i="15"/>
  <c r="AI67" i="15"/>
  <c r="V67" i="15"/>
  <c r="Q69" i="15"/>
  <c r="AG69" i="15"/>
  <c r="AB97" i="15"/>
  <c r="AE98" i="15"/>
  <c r="W98" i="15"/>
  <c r="O98" i="15"/>
  <c r="AD98" i="15"/>
  <c r="V98" i="15"/>
  <c r="N98" i="15"/>
  <c r="AH98" i="15"/>
  <c r="Z98" i="15"/>
  <c r="R98" i="15"/>
  <c r="AG98" i="15"/>
  <c r="Y98" i="15"/>
  <c r="Q98" i="15"/>
  <c r="AA98" i="15"/>
  <c r="AH67" i="15"/>
  <c r="AC67" i="15"/>
  <c r="U67" i="15"/>
  <c r="M67" i="15"/>
  <c r="W67" i="15"/>
  <c r="AG67" i="15"/>
  <c r="O57" i="15"/>
  <c r="W57" i="15"/>
  <c r="O23" i="15"/>
  <c r="X23" i="15"/>
  <c r="AG23" i="15"/>
  <c r="AI24" i="15"/>
  <c r="O60" i="15"/>
  <c r="X60" i="15"/>
  <c r="AG60" i="15"/>
  <c r="AC61" i="15"/>
  <c r="U61" i="15"/>
  <c r="M61" i="15"/>
  <c r="T61" i="15"/>
  <c r="AD61" i="15"/>
  <c r="P63" i="15"/>
  <c r="AA63" i="15"/>
  <c r="O64" i="15"/>
  <c r="AA64" i="15"/>
  <c r="N65" i="15"/>
  <c r="X65" i="15"/>
  <c r="AJ65" i="15"/>
  <c r="N66" i="15"/>
  <c r="X66" i="15"/>
  <c r="AI66" i="15"/>
  <c r="N67" i="15"/>
  <c r="X67" i="15"/>
  <c r="AJ67" i="15"/>
  <c r="S69" i="15"/>
  <c r="AI69" i="15"/>
  <c r="R97" i="15"/>
  <c r="AH97" i="15"/>
  <c r="M98" i="15"/>
  <c r="AC98" i="15"/>
  <c r="V61" i="15"/>
  <c r="R63" i="15"/>
  <c r="AB63" i="15"/>
  <c r="Q64" i="15"/>
  <c r="AB64" i="15"/>
  <c r="O65" i="15"/>
  <c r="O66" i="15"/>
  <c r="Y66" i="15"/>
  <c r="O67" i="15"/>
  <c r="Y67" i="15"/>
  <c r="V69" i="15"/>
  <c r="S97" i="15"/>
  <c r="AI97" i="15"/>
  <c r="P98" i="15"/>
  <c r="AF98" i="15"/>
  <c r="Y69" i="15"/>
  <c r="T97" i="15"/>
  <c r="AJ97" i="15"/>
  <c r="S98" i="15"/>
  <c r="AI98" i="15"/>
  <c r="S65" i="15"/>
  <c r="AA65" i="15"/>
  <c r="AI65" i="15"/>
  <c r="N68" i="15"/>
  <c r="V68" i="15"/>
  <c r="AD68" i="15"/>
  <c r="S68" i="15"/>
  <c r="AA68" i="15"/>
  <c r="AI68" i="15"/>
  <c r="S24" i="15"/>
  <c r="AA24" i="15"/>
  <c r="Q65" i="15"/>
  <c r="Y65" i="15"/>
  <c r="S67" i="15"/>
  <c r="AA67" i="15"/>
  <c r="T68" i="15"/>
  <c r="AB68" i="15"/>
  <c r="R16" i="15"/>
  <c r="Z16" i="15"/>
  <c r="AH16" i="15"/>
  <c r="S17" i="15"/>
  <c r="AA17" i="15"/>
  <c r="AI17" i="15"/>
  <c r="T25" i="15"/>
  <c r="AB25" i="15"/>
  <c r="AJ25" i="15"/>
  <c r="M26" i="15"/>
  <c r="U26" i="15"/>
  <c r="AC26" i="15"/>
  <c r="P34" i="15"/>
  <c r="X34" i="15"/>
  <c r="AF34" i="15"/>
  <c r="R124" i="15"/>
  <c r="Z124" i="15"/>
  <c r="AH124" i="15"/>
  <c r="S114" i="15"/>
  <c r="AA114" i="15"/>
  <c r="AI114" i="15"/>
  <c r="T125" i="15"/>
  <c r="AB125" i="15"/>
  <c r="O116" i="15"/>
  <c r="W116" i="15"/>
  <c r="AE116" i="15"/>
  <c r="P117" i="15"/>
  <c r="X117" i="15"/>
  <c r="AF117" i="15"/>
  <c r="R127" i="15"/>
  <c r="Z127" i="15"/>
  <c r="AH127" i="15"/>
  <c r="S128" i="15"/>
  <c r="AA128" i="15"/>
  <c r="AI128" i="15"/>
  <c r="T133" i="15"/>
  <c r="AB133" i="15"/>
  <c r="AC134" i="15"/>
  <c r="O102" i="15"/>
  <c r="W102" i="15"/>
  <c r="AE102" i="15"/>
  <c r="P103" i="15"/>
  <c r="X103" i="15"/>
  <c r="AF103" i="15"/>
  <c r="Q104" i="15"/>
  <c r="Y104" i="15"/>
  <c r="AG104" i="15"/>
  <c r="R105" i="15"/>
  <c r="Z105" i="15"/>
  <c r="AI105" i="15"/>
  <c r="U106" i="15"/>
  <c r="AD106" i="15"/>
  <c r="P107" i="15"/>
  <c r="Y107" i="15"/>
  <c r="W108" i="15"/>
  <c r="AH108" i="15"/>
  <c r="Z109" i="15"/>
  <c r="P110" i="15"/>
  <c r="AC110" i="15"/>
  <c r="U111" i="15"/>
  <c r="J118" i="15"/>
  <c r="U50" i="15"/>
  <c r="AF51" i="15"/>
  <c r="AB18" i="15"/>
  <c r="S18" i="15"/>
  <c r="AH18" i="15"/>
  <c r="X18" i="15"/>
  <c r="O18" i="15"/>
  <c r="AE18" i="15"/>
  <c r="V18" i="15"/>
  <c r="M18" i="15"/>
  <c r="AI18" i="15"/>
  <c r="AD18" i="15"/>
  <c r="Z18" i="15"/>
  <c r="U18" i="15"/>
  <c r="P18" i="15"/>
  <c r="S16" i="15"/>
  <c r="AA16" i="15"/>
  <c r="AI16" i="15"/>
  <c r="T17" i="15"/>
  <c r="AB17" i="15"/>
  <c r="M25" i="15"/>
  <c r="U25" i="15"/>
  <c r="AC25" i="15"/>
  <c r="N26" i="15"/>
  <c r="V26" i="15"/>
  <c r="AD26" i="15"/>
  <c r="P33" i="15"/>
  <c r="X33" i="15"/>
  <c r="AF33" i="15"/>
  <c r="Q34" i="15"/>
  <c r="Y34" i="15"/>
  <c r="AG34" i="15"/>
  <c r="S124" i="15"/>
  <c r="AA124" i="15"/>
  <c r="AI124" i="15"/>
  <c r="T114" i="15"/>
  <c r="AB114" i="15"/>
  <c r="P116" i="15"/>
  <c r="X116" i="15"/>
  <c r="AF116" i="15"/>
  <c r="Q117" i="15"/>
  <c r="Y117" i="15"/>
  <c r="AG117" i="15"/>
  <c r="S127" i="15"/>
  <c r="AA127" i="15"/>
  <c r="AI127" i="15"/>
  <c r="T128" i="15"/>
  <c r="AB128" i="15"/>
  <c r="P102" i="15"/>
  <c r="X102" i="15"/>
  <c r="AF102" i="15"/>
  <c r="Q103" i="15"/>
  <c r="Y103" i="15"/>
  <c r="AG103" i="15"/>
  <c r="R104" i="15"/>
  <c r="Z104" i="15"/>
  <c r="AH104" i="15"/>
  <c r="AH105" i="15"/>
  <c r="S105" i="15"/>
  <c r="AA105" i="15"/>
  <c r="AJ105" i="15"/>
  <c r="M106" i="15"/>
  <c r="V106" i="15"/>
  <c r="AE106" i="15"/>
  <c r="N108" i="15"/>
  <c r="Y108" i="15"/>
  <c r="AI108" i="15"/>
  <c r="M109" i="15"/>
  <c r="AA109" i="15"/>
  <c r="S110" i="15"/>
  <c r="AD110" i="15"/>
  <c r="AJ113" i="15"/>
  <c r="AB113" i="15"/>
  <c r="T113" i="15"/>
  <c r="AH113" i="15"/>
  <c r="Z113" i="15"/>
  <c r="R113" i="15"/>
  <c r="AG113" i="15"/>
  <c r="Y113" i="15"/>
  <c r="Q113" i="15"/>
  <c r="AC113" i="15"/>
  <c r="U113" i="15"/>
  <c r="M113" i="15"/>
  <c r="X113" i="15"/>
  <c r="AA50" i="15"/>
  <c r="AH51" i="15"/>
  <c r="Z51" i="15"/>
  <c r="R51" i="15"/>
  <c r="AG51" i="15"/>
  <c r="Y51" i="15"/>
  <c r="Q51" i="15"/>
  <c r="AE51" i="15"/>
  <c r="W51" i="15"/>
  <c r="O51" i="15"/>
  <c r="AC51" i="15"/>
  <c r="U51" i="15"/>
  <c r="M51" i="15"/>
  <c r="S15" i="15"/>
  <c r="AA15" i="15"/>
  <c r="AI15" i="15"/>
  <c r="T16" i="15"/>
  <c r="AB16" i="15"/>
  <c r="AJ16" i="15"/>
  <c r="M17" i="15"/>
  <c r="U17" i="15"/>
  <c r="AC17" i="15"/>
  <c r="N25" i="15"/>
  <c r="V25" i="15"/>
  <c r="AD25" i="15"/>
  <c r="O26" i="15"/>
  <c r="W26" i="15"/>
  <c r="AE26" i="15"/>
  <c r="P27" i="15"/>
  <c r="X27" i="15"/>
  <c r="AF27" i="15"/>
  <c r="Q33" i="15"/>
  <c r="Y33" i="15"/>
  <c r="AG33" i="15"/>
  <c r="R34" i="15"/>
  <c r="Z34" i="15"/>
  <c r="AH34" i="15"/>
  <c r="S35" i="15"/>
  <c r="AA35" i="15"/>
  <c r="AI35" i="15"/>
  <c r="T124" i="15"/>
  <c r="AB124" i="15"/>
  <c r="AJ124" i="15"/>
  <c r="M114" i="15"/>
  <c r="U114" i="15"/>
  <c r="AC114" i="15"/>
  <c r="N125" i="15"/>
  <c r="V125" i="15"/>
  <c r="AD125" i="15"/>
  <c r="O132" i="15"/>
  <c r="W132" i="15"/>
  <c r="AE132" i="15"/>
  <c r="P115" i="15"/>
  <c r="X115" i="15"/>
  <c r="AF115" i="15"/>
  <c r="Q116" i="15"/>
  <c r="Y116" i="15"/>
  <c r="AG116" i="15"/>
  <c r="R117" i="15"/>
  <c r="Z117" i="15"/>
  <c r="AH117" i="15"/>
  <c r="S126" i="15"/>
  <c r="AA126" i="15"/>
  <c r="AI126" i="15"/>
  <c r="T127" i="15"/>
  <c r="AB127" i="15"/>
  <c r="AJ127" i="15"/>
  <c r="M128" i="15"/>
  <c r="U128" i="15"/>
  <c r="AC128" i="15"/>
  <c r="N133" i="15"/>
  <c r="V133" i="15"/>
  <c r="AD133" i="15"/>
  <c r="O134" i="15"/>
  <c r="W134" i="15"/>
  <c r="AE134" i="15"/>
  <c r="P135" i="15"/>
  <c r="X135" i="15"/>
  <c r="AF135" i="15"/>
  <c r="Q102" i="15"/>
  <c r="Y102" i="15"/>
  <c r="AG102" i="15"/>
  <c r="R103" i="15"/>
  <c r="Z103" i="15"/>
  <c r="AH103" i="15"/>
  <c r="S104" i="15"/>
  <c r="AA104" i="15"/>
  <c r="AI104" i="15"/>
  <c r="T105" i="15"/>
  <c r="AB105" i="15"/>
  <c r="T110" i="15"/>
  <c r="AF110" i="15"/>
  <c r="AH111" i="15"/>
  <c r="Z111" i="15"/>
  <c r="R111" i="15"/>
  <c r="W111" i="15"/>
  <c r="AA113" i="15"/>
  <c r="AE121" i="15"/>
  <c r="W121" i="15"/>
  <c r="O121" i="15"/>
  <c r="AC50" i="15"/>
  <c r="N51" i="15"/>
  <c r="T15" i="15"/>
  <c r="AB15" i="15"/>
  <c r="AJ15" i="15"/>
  <c r="M16" i="15"/>
  <c r="U16" i="15"/>
  <c r="AC16" i="15"/>
  <c r="N17" i="15"/>
  <c r="V17" i="15"/>
  <c r="AD17" i="15"/>
  <c r="O25" i="15"/>
  <c r="W25" i="15"/>
  <c r="AE25" i="15"/>
  <c r="P26" i="15"/>
  <c r="X26" i="15"/>
  <c r="AF26" i="15"/>
  <c r="Q27" i="15"/>
  <c r="Y27" i="15"/>
  <c r="AG27" i="15"/>
  <c r="R33" i="15"/>
  <c r="Z33" i="15"/>
  <c r="AH33" i="15"/>
  <c r="S34" i="15"/>
  <c r="AA34" i="15"/>
  <c r="AI34" i="15"/>
  <c r="T35" i="15"/>
  <c r="AB35" i="15"/>
  <c r="AJ35" i="15"/>
  <c r="M124" i="15"/>
  <c r="U124" i="15"/>
  <c r="AC124" i="15"/>
  <c r="N114" i="15"/>
  <c r="V114" i="15"/>
  <c r="AD114" i="15"/>
  <c r="O125" i="15"/>
  <c r="W125" i="15"/>
  <c r="AE125" i="15"/>
  <c r="P132" i="15"/>
  <c r="X132" i="15"/>
  <c r="AF132" i="15"/>
  <c r="Q115" i="15"/>
  <c r="Y115" i="15"/>
  <c r="AG115" i="15"/>
  <c r="R116" i="15"/>
  <c r="Z116" i="15"/>
  <c r="AH116" i="15"/>
  <c r="S117" i="15"/>
  <c r="AA117" i="15"/>
  <c r="AI117" i="15"/>
  <c r="T126" i="15"/>
  <c r="AB126" i="15"/>
  <c r="AJ126" i="15"/>
  <c r="M127" i="15"/>
  <c r="U127" i="15"/>
  <c r="AC127" i="15"/>
  <c r="N128" i="15"/>
  <c r="V128" i="15"/>
  <c r="AD128" i="15"/>
  <c r="O133" i="15"/>
  <c r="W133" i="15"/>
  <c r="AE133" i="15"/>
  <c r="P134" i="15"/>
  <c r="X134" i="15"/>
  <c r="AF134" i="15"/>
  <c r="Q135" i="15"/>
  <c r="Y135" i="15"/>
  <c r="AG135" i="15"/>
  <c r="R102" i="15"/>
  <c r="Z102" i="15"/>
  <c r="AH102" i="15"/>
  <c r="S103" i="15"/>
  <c r="AA103" i="15"/>
  <c r="AI103" i="15"/>
  <c r="T104" i="15"/>
  <c r="AB104" i="15"/>
  <c r="AJ104" i="15"/>
  <c r="M105" i="15"/>
  <c r="U105" i="15"/>
  <c r="AC105" i="15"/>
  <c r="O106" i="15"/>
  <c r="X106" i="15"/>
  <c r="AG106" i="15"/>
  <c r="AJ107" i="15"/>
  <c r="AB107" i="15"/>
  <c r="T107" i="15"/>
  <c r="S107" i="15"/>
  <c r="AC107" i="15"/>
  <c r="Q108" i="15"/>
  <c r="AA108" i="15"/>
  <c r="R109" i="15"/>
  <c r="AC109" i="15"/>
  <c r="U110" i="15"/>
  <c r="M111" i="15"/>
  <c r="Y111" i="15"/>
  <c r="N113" i="15"/>
  <c r="AD113" i="15"/>
  <c r="AC118" i="15"/>
  <c r="U118" i="15"/>
  <c r="M118" i="15"/>
  <c r="AH118" i="15"/>
  <c r="Z118" i="15"/>
  <c r="R118" i="15"/>
  <c r="AF118" i="15"/>
  <c r="X118" i="15"/>
  <c r="P118" i="15"/>
  <c r="AD118" i="15"/>
  <c r="V118" i="15"/>
  <c r="N118" i="15"/>
  <c r="AG118" i="15"/>
  <c r="R121" i="15"/>
  <c r="T51" i="15"/>
  <c r="W36" i="15"/>
  <c r="O36" i="15"/>
  <c r="AJ36" i="15"/>
  <c r="Y36" i="15"/>
  <c r="N36" i="15"/>
  <c r="AH36" i="15"/>
  <c r="X36" i="15"/>
  <c r="M36" i="15"/>
  <c r="AF36" i="15"/>
  <c r="U36" i="15"/>
  <c r="AD36" i="15"/>
  <c r="T36" i="15"/>
  <c r="AC36" i="15"/>
  <c r="R36" i="15"/>
  <c r="Z36" i="15"/>
  <c r="P36" i="15"/>
  <c r="AG36" i="15"/>
  <c r="AB36" i="15"/>
  <c r="V36" i="15"/>
  <c r="Q36" i="15"/>
  <c r="P25" i="15"/>
  <c r="X25" i="15"/>
  <c r="AF25" i="15"/>
  <c r="Q26" i="15"/>
  <c r="Y26" i="15"/>
  <c r="AG26" i="15"/>
  <c r="S33" i="15"/>
  <c r="AA33" i="15"/>
  <c r="AI33" i="15"/>
  <c r="T34" i="15"/>
  <c r="AB34" i="15"/>
  <c r="AJ34" i="15"/>
  <c r="S116" i="15"/>
  <c r="AA116" i="15"/>
  <c r="AI116" i="15"/>
  <c r="T117" i="15"/>
  <c r="AB117" i="15"/>
  <c r="AJ117" i="15"/>
  <c r="S102" i="15"/>
  <c r="AA102" i="15"/>
  <c r="AI102" i="15"/>
  <c r="T103" i="15"/>
  <c r="AB103" i="15"/>
  <c r="AJ103" i="15"/>
  <c r="AG110" i="15"/>
  <c r="Y110" i="15"/>
  <c r="Q110" i="15"/>
  <c r="AE110" i="15"/>
  <c r="W110" i="15"/>
  <c r="O110" i="15"/>
  <c r="AH110" i="15"/>
  <c r="Z110" i="15"/>
  <c r="R110" i="15"/>
  <c r="V110" i="15"/>
  <c r="AJ110" i="15"/>
  <c r="AG50" i="15"/>
  <c r="Y50" i="15"/>
  <c r="Q50" i="15"/>
  <c r="AF50" i="15"/>
  <c r="X50" i="15"/>
  <c r="P50" i="15"/>
  <c r="AE50" i="15"/>
  <c r="W50" i="15"/>
  <c r="O50" i="15"/>
  <c r="AD50" i="15"/>
  <c r="V50" i="15"/>
  <c r="N50" i="15"/>
  <c r="AJ50" i="15"/>
  <c r="AB50" i="15"/>
  <c r="T50" i="15"/>
  <c r="AH50" i="15"/>
  <c r="Z50" i="15"/>
  <c r="R50" i="15"/>
  <c r="N15" i="15"/>
  <c r="V15" i="15"/>
  <c r="O16" i="15"/>
  <c r="W16" i="15"/>
  <c r="AE16" i="15"/>
  <c r="P17" i="15"/>
  <c r="X17" i="15"/>
  <c r="AF17" i="15"/>
  <c r="Q25" i="15"/>
  <c r="Y25" i="15"/>
  <c r="AG25" i="15"/>
  <c r="R26" i="15"/>
  <c r="Z26" i="15"/>
  <c r="AH26" i="15"/>
  <c r="S27" i="15"/>
  <c r="AA27" i="15"/>
  <c r="T33" i="15"/>
  <c r="AB33" i="15"/>
  <c r="AJ33" i="15"/>
  <c r="M34" i="15"/>
  <c r="U34" i="15"/>
  <c r="N35" i="15"/>
  <c r="V35" i="15"/>
  <c r="O124" i="15"/>
  <c r="W124" i="15"/>
  <c r="AE124" i="15"/>
  <c r="P114" i="15"/>
  <c r="X114" i="15"/>
  <c r="AF114" i="15"/>
  <c r="Q125" i="15"/>
  <c r="Y125" i="15"/>
  <c r="AG125" i="15"/>
  <c r="R132" i="15"/>
  <c r="Z132" i="15"/>
  <c r="AH132" i="15"/>
  <c r="S115" i="15"/>
  <c r="AA115" i="15"/>
  <c r="T116" i="15"/>
  <c r="AB116" i="15"/>
  <c r="AJ116" i="15"/>
  <c r="M117" i="15"/>
  <c r="U117" i="15"/>
  <c r="N126" i="15"/>
  <c r="V126" i="15"/>
  <c r="O127" i="15"/>
  <c r="W127" i="15"/>
  <c r="AE127" i="15"/>
  <c r="P128" i="15"/>
  <c r="X128" i="15"/>
  <c r="AF128" i="15"/>
  <c r="Q133" i="15"/>
  <c r="Y133" i="15"/>
  <c r="AG133" i="15"/>
  <c r="R134" i="15"/>
  <c r="Z134" i="15"/>
  <c r="AH134" i="15"/>
  <c r="S135" i="15"/>
  <c r="AA135" i="15"/>
  <c r="T102" i="15"/>
  <c r="AB102" i="15"/>
  <c r="AJ102" i="15"/>
  <c r="M103" i="15"/>
  <c r="U103" i="15"/>
  <c r="N104" i="15"/>
  <c r="V104" i="15"/>
  <c r="AD104" i="15"/>
  <c r="O105" i="15"/>
  <c r="W105" i="15"/>
  <c r="AE105" i="15"/>
  <c r="Q106" i="15"/>
  <c r="Z106" i="15"/>
  <c r="AJ106" i="15"/>
  <c r="M107" i="15"/>
  <c r="V107" i="15"/>
  <c r="AE107" i="15"/>
  <c r="S108" i="15"/>
  <c r="AD108" i="15"/>
  <c r="T109" i="15"/>
  <c r="AH109" i="15"/>
  <c r="X110" i="15"/>
  <c r="O111" i="15"/>
  <c r="AC111" i="15"/>
  <c r="P113" i="15"/>
  <c r="AF113" i="15"/>
  <c r="Q118" i="15"/>
  <c r="AE120" i="15"/>
  <c r="W120" i="15"/>
  <c r="O120" i="15"/>
  <c r="AD120" i="15"/>
  <c r="V120" i="15"/>
  <c r="N120" i="15"/>
  <c r="AC120" i="15"/>
  <c r="U120" i="15"/>
  <c r="M120" i="15"/>
  <c r="AJ120" i="15"/>
  <c r="AB120" i="15"/>
  <c r="T120" i="15"/>
  <c r="AH120" i="15"/>
  <c r="Z120" i="15"/>
  <c r="R120" i="15"/>
  <c r="AF120" i="15"/>
  <c r="X120" i="15"/>
  <c r="P120" i="15"/>
  <c r="Z121" i="15"/>
  <c r="AB51" i="15"/>
  <c r="P16" i="15"/>
  <c r="X16" i="15"/>
  <c r="Q17" i="15"/>
  <c r="Y17" i="15"/>
  <c r="R25" i="15"/>
  <c r="Z25" i="15"/>
  <c r="AH25" i="15"/>
  <c r="S26" i="15"/>
  <c r="AA26" i="15"/>
  <c r="T27" i="15"/>
  <c r="AB27" i="15"/>
  <c r="M33" i="15"/>
  <c r="U33" i="15"/>
  <c r="N34" i="15"/>
  <c r="V34" i="15"/>
  <c r="P124" i="15"/>
  <c r="X124" i="15"/>
  <c r="AF124" i="15"/>
  <c r="Q114" i="15"/>
  <c r="Y114" i="15"/>
  <c r="AG114" i="15"/>
  <c r="R125" i="15"/>
  <c r="Z125" i="15"/>
  <c r="AH125" i="15"/>
  <c r="S132" i="15"/>
  <c r="AA132" i="15"/>
  <c r="T115" i="15"/>
  <c r="AB115" i="15"/>
  <c r="M116" i="15"/>
  <c r="U116" i="15"/>
  <c r="AC116" i="15"/>
  <c r="N117" i="15"/>
  <c r="V117" i="15"/>
  <c r="AD117" i="15"/>
  <c r="P127" i="15"/>
  <c r="X127" i="15"/>
  <c r="AF127" i="15"/>
  <c r="Q128" i="15"/>
  <c r="Y128" i="15"/>
  <c r="AG128" i="15"/>
  <c r="R133" i="15"/>
  <c r="Z133" i="15"/>
  <c r="AH133" i="15"/>
  <c r="S134" i="15"/>
  <c r="AA134" i="15"/>
  <c r="T135" i="15"/>
  <c r="AB135" i="15"/>
  <c r="M102" i="15"/>
  <c r="U102" i="15"/>
  <c r="AC102" i="15"/>
  <c r="N103" i="15"/>
  <c r="V103" i="15"/>
  <c r="AD103" i="15"/>
  <c r="P105" i="15"/>
  <c r="X105" i="15"/>
  <c r="AF105" i="15"/>
  <c r="R106" i="15"/>
  <c r="AB106" i="15"/>
  <c r="T108" i="15"/>
  <c r="U109" i="15"/>
  <c r="M110" i="15"/>
  <c r="AA110" i="15"/>
  <c r="AB121" i="15"/>
  <c r="M50" i="15"/>
  <c r="AD51" i="15"/>
  <c r="S25" i="15"/>
  <c r="AA25" i="15"/>
  <c r="T26" i="15"/>
  <c r="AB26" i="15"/>
  <c r="Q124" i="15"/>
  <c r="Y124" i="15"/>
  <c r="R114" i="15"/>
  <c r="Z114" i="15"/>
  <c r="S125" i="15"/>
  <c r="AA125" i="15"/>
  <c r="T132" i="15"/>
  <c r="AB132" i="15"/>
  <c r="N116" i="15"/>
  <c r="V116" i="15"/>
  <c r="O117" i="15"/>
  <c r="W117" i="15"/>
  <c r="Q127" i="15"/>
  <c r="Y127" i="15"/>
  <c r="R128" i="15"/>
  <c r="Z128" i="15"/>
  <c r="S133" i="15"/>
  <c r="AA133" i="15"/>
  <c r="T134" i="15"/>
  <c r="AB134" i="15"/>
  <c r="N102" i="15"/>
  <c r="V102" i="15"/>
  <c r="O103" i="15"/>
  <c r="W103" i="15"/>
  <c r="P104" i="15"/>
  <c r="X104" i="15"/>
  <c r="Q105" i="15"/>
  <c r="Y105" i="15"/>
  <c r="AC108" i="15"/>
  <c r="U108" i="15"/>
  <c r="M108" i="15"/>
  <c r="AF108" i="15"/>
  <c r="X108" i="15"/>
  <c r="P108" i="15"/>
  <c r="V108" i="15"/>
  <c r="AG108" i="15"/>
  <c r="AF109" i="15"/>
  <c r="X109" i="15"/>
  <c r="P109" i="15"/>
  <c r="AD109" i="15"/>
  <c r="V109" i="15"/>
  <c r="N109" i="15"/>
  <c r="AG109" i="15"/>
  <c r="Y109" i="15"/>
  <c r="Q109" i="15"/>
  <c r="W109" i="15"/>
  <c r="AJ109" i="15"/>
  <c r="N110" i="15"/>
  <c r="AB110" i="15"/>
  <c r="V113" i="15"/>
  <c r="W118" i="15"/>
  <c r="AH121" i="15"/>
  <c r="S50" i="15"/>
  <c r="AJ51" i="15"/>
  <c r="S111" i="15"/>
  <c r="AA111" i="15"/>
  <c r="AI111" i="15"/>
  <c r="T112" i="15"/>
  <c r="AB112" i="15"/>
  <c r="AJ112" i="15"/>
  <c r="O119" i="15"/>
  <c r="W119" i="15"/>
  <c r="AE119" i="15"/>
  <c r="Q121" i="15"/>
  <c r="Y121" i="15"/>
  <c r="AG121" i="15"/>
  <c r="S51" i="15"/>
  <c r="AA51" i="15"/>
  <c r="AI51" i="15"/>
  <c r="T52" i="15"/>
  <c r="AB52" i="15"/>
  <c r="AJ52" i="15"/>
  <c r="M53" i="15"/>
  <c r="U53" i="15"/>
  <c r="AC53" i="15"/>
  <c r="N8" i="15"/>
  <c r="V8" i="15"/>
  <c r="AE8" i="15"/>
  <c r="R9" i="15"/>
  <c r="AA9" i="15"/>
  <c r="N93" i="15"/>
  <c r="W93" i="15"/>
  <c r="AF93" i="15"/>
  <c r="T94" i="15"/>
  <c r="AD94" i="15"/>
  <c r="S121" i="15"/>
  <c r="AA121" i="15"/>
  <c r="AI121" i="15"/>
  <c r="P8" i="15"/>
  <c r="Y8" i="15"/>
  <c r="AH8" i="15"/>
  <c r="AG9" i="15"/>
  <c r="Y9" i="15"/>
  <c r="Q9" i="15"/>
  <c r="T9" i="15"/>
  <c r="AC9" i="15"/>
  <c r="P93" i="15"/>
  <c r="Y93" i="15"/>
  <c r="AI93" i="15"/>
  <c r="V94" i="15"/>
  <c r="AG94" i="15"/>
  <c r="AF11" i="15"/>
  <c r="X11" i="15"/>
  <c r="P11" i="15"/>
  <c r="AJ11" i="15"/>
  <c r="AB11" i="15"/>
  <c r="T11" i="15"/>
  <c r="AH11" i="15"/>
  <c r="W11" i="15"/>
  <c r="M11" i="15"/>
  <c r="AG11" i="15"/>
  <c r="V11" i="15"/>
  <c r="AD11" i="15"/>
  <c r="S11" i="15"/>
  <c r="AC11" i="15"/>
  <c r="R11" i="15"/>
  <c r="AA11" i="15"/>
  <c r="Q11" i="15"/>
  <c r="AI11" i="15"/>
  <c r="Y11" i="15"/>
  <c r="N11" i="15"/>
  <c r="U9" i="15"/>
  <c r="AD9" i="15"/>
  <c r="Q93" i="15"/>
  <c r="AA93" i="15"/>
  <c r="M94" i="15"/>
  <c r="W94" i="15"/>
  <c r="AH94" i="15"/>
  <c r="P112" i="15"/>
  <c r="X112" i="15"/>
  <c r="AF112" i="15"/>
  <c r="S119" i="15"/>
  <c r="AA119" i="15"/>
  <c r="AI119" i="15"/>
  <c r="M121" i="15"/>
  <c r="U121" i="15"/>
  <c r="AC121" i="15"/>
  <c r="Q53" i="15"/>
  <c r="Y53" i="15"/>
  <c r="AG53" i="15"/>
  <c r="R8" i="15"/>
  <c r="AA8" i="15"/>
  <c r="AJ8" i="15"/>
  <c r="M9" i="15"/>
  <c r="V9" i="15"/>
  <c r="AE9" i="15"/>
  <c r="S93" i="15"/>
  <c r="AB93" i="15"/>
  <c r="S106" i="15"/>
  <c r="AA106" i="15"/>
  <c r="P111" i="15"/>
  <c r="X111" i="15"/>
  <c r="Q112" i="15"/>
  <c r="Y112" i="15"/>
  <c r="AG112" i="15"/>
  <c r="S118" i="15"/>
  <c r="AA118" i="15"/>
  <c r="T119" i="15"/>
  <c r="AB119" i="15"/>
  <c r="N121" i="15"/>
  <c r="V121" i="15"/>
  <c r="AD121" i="15"/>
  <c r="P51" i="15"/>
  <c r="X51" i="15"/>
  <c r="Q52" i="15"/>
  <c r="Y52" i="15"/>
  <c r="AG52" i="15"/>
  <c r="R53" i="15"/>
  <c r="Z53" i="15"/>
  <c r="AH53" i="15"/>
  <c r="AF8" i="15"/>
  <c r="X8" i="15"/>
  <c r="S8" i="15"/>
  <c r="AB8" i="15"/>
  <c r="N9" i="15"/>
  <c r="W9" i="15"/>
  <c r="AF9" i="15"/>
  <c r="AH93" i="15"/>
  <c r="Z93" i="15"/>
  <c r="R93" i="15"/>
  <c r="T93" i="15"/>
  <c r="AC93" i="15"/>
  <c r="O94" i="15"/>
  <c r="Z94" i="15"/>
  <c r="U11" i="15"/>
  <c r="S53" i="15"/>
  <c r="AA53" i="15"/>
  <c r="AI53" i="15"/>
  <c r="T8" i="15"/>
  <c r="AC8" i="15"/>
  <c r="O9" i="15"/>
  <c r="X9" i="15"/>
  <c r="U93" i="15"/>
  <c r="AF5" i="15"/>
  <c r="X5" i="15"/>
  <c r="P5" i="15"/>
  <c r="AJ5" i="15"/>
  <c r="AB5" i="15"/>
  <c r="T5" i="15"/>
  <c r="AC5" i="15"/>
  <c r="R5" i="15"/>
  <c r="AA5" i="15"/>
  <c r="Q5" i="15"/>
  <c r="Z5" i="15"/>
  <c r="O5" i="15"/>
  <c r="AI5" i="15"/>
  <c r="Y5" i="15"/>
  <c r="N5" i="15"/>
  <c r="AH5" i="15"/>
  <c r="W5" i="15"/>
  <c r="M5" i="15"/>
  <c r="AG5" i="15"/>
  <c r="V5" i="15"/>
  <c r="AD5" i="15"/>
  <c r="S5" i="15"/>
  <c r="S112" i="15"/>
  <c r="AA112" i="15"/>
  <c r="P121" i="15"/>
  <c r="X121" i="15"/>
  <c r="S52" i="15"/>
  <c r="AA52" i="15"/>
  <c r="T53" i="15"/>
  <c r="AB53" i="15"/>
  <c r="M8" i="15"/>
  <c r="U8" i="15"/>
  <c r="P9" i="15"/>
  <c r="Z9" i="15"/>
  <c r="AI9" i="15"/>
  <c r="M93" i="15"/>
  <c r="V93" i="15"/>
  <c r="AE93" i="15"/>
  <c r="R94" i="15"/>
  <c r="AG10" i="15"/>
  <c r="W10" i="15"/>
  <c r="N10" i="15"/>
  <c r="AJ10" i="15"/>
  <c r="AA10" i="15"/>
  <c r="R10" i="15"/>
  <c r="AE11" i="15"/>
  <c r="O10" i="15"/>
  <c r="Y10" i="15"/>
  <c r="AH10" i="15"/>
  <c r="AG18" i="15"/>
  <c r="Y18" i="15"/>
  <c r="Q18" i="15"/>
  <c r="T18" i="15"/>
  <c r="AC18" i="15"/>
  <c r="Q28" i="15"/>
  <c r="AB28" i="15"/>
  <c r="N19" i="15"/>
  <c r="X19" i="15"/>
  <c r="AI19" i="15"/>
  <c r="O29" i="15"/>
  <c r="Y29" i="15"/>
  <c r="AJ29" i="15"/>
  <c r="M37" i="15"/>
  <c r="X37" i="15"/>
  <c r="AH37" i="15"/>
  <c r="T56" i="15"/>
  <c r="M58" i="15"/>
  <c r="AA58" i="15"/>
  <c r="T59" i="15"/>
  <c r="T70" i="15"/>
  <c r="T74" i="15"/>
  <c r="Q29" i="15"/>
  <c r="AB29" i="15"/>
  <c r="AG56" i="15"/>
  <c r="Y56" i="15"/>
  <c r="Q56" i="15"/>
  <c r="AF56" i="15"/>
  <c r="X56" i="15"/>
  <c r="P56" i="15"/>
  <c r="AC56" i="15"/>
  <c r="U56" i="15"/>
  <c r="M56" i="15"/>
  <c r="W56" i="15"/>
  <c r="AJ56" i="15"/>
  <c r="AC59" i="15"/>
  <c r="U59" i="15"/>
  <c r="M59" i="15"/>
  <c r="AF59" i="15"/>
  <c r="W59" i="15"/>
  <c r="N59" i="15"/>
  <c r="AE59" i="15"/>
  <c r="V59" i="15"/>
  <c r="AJ59" i="15"/>
  <c r="AA59" i="15"/>
  <c r="R59" i="15"/>
  <c r="Y59" i="15"/>
  <c r="W70" i="15"/>
  <c r="V74" i="15"/>
  <c r="AC86" i="15"/>
  <c r="U86" i="15"/>
  <c r="M86" i="15"/>
  <c r="AJ86" i="15"/>
  <c r="AB86" i="15"/>
  <c r="T86" i="15"/>
  <c r="AG86" i="15"/>
  <c r="Y86" i="15"/>
  <c r="Q86" i="15"/>
  <c r="AF86" i="15"/>
  <c r="X86" i="15"/>
  <c r="P86" i="15"/>
  <c r="V86" i="15"/>
  <c r="AI86" i="15"/>
  <c r="S86" i="15"/>
  <c r="AH86" i="15"/>
  <c r="R86" i="15"/>
  <c r="AE86" i="15"/>
  <c r="O86" i="15"/>
  <c r="AD86" i="15"/>
  <c r="N86" i="15"/>
  <c r="AA86" i="15"/>
  <c r="P94" i="15"/>
  <c r="X94" i="15"/>
  <c r="AF94" i="15"/>
  <c r="S10" i="15"/>
  <c r="N18" i="15"/>
  <c r="W18" i="15"/>
  <c r="AF18" i="15"/>
  <c r="AD28" i="15"/>
  <c r="V28" i="15"/>
  <c r="N28" i="15"/>
  <c r="AH28" i="15"/>
  <c r="Z28" i="15"/>
  <c r="R28" i="15"/>
  <c r="U28" i="15"/>
  <c r="AF28" i="15"/>
  <c r="R19" i="15"/>
  <c r="J29" i="15"/>
  <c r="S29" i="15"/>
  <c r="AC29" i="15"/>
  <c r="Q37" i="15"/>
  <c r="AB37" i="15"/>
  <c r="Z56" i="15"/>
  <c r="S58" i="15"/>
  <c r="AF58" i="15"/>
  <c r="Z59" i="15"/>
  <c r="AE72" i="15"/>
  <c r="W72" i="15"/>
  <c r="O72" i="15"/>
  <c r="AG72" i="15"/>
  <c r="X72" i="15"/>
  <c r="N72" i="15"/>
  <c r="AF72" i="15"/>
  <c r="V72" i="15"/>
  <c r="M72" i="15"/>
  <c r="AD72" i="15"/>
  <c r="U72" i="15"/>
  <c r="AB72" i="15"/>
  <c r="S72" i="15"/>
  <c r="AA72" i="15"/>
  <c r="AG75" i="15"/>
  <c r="Y75" i="15"/>
  <c r="Q75" i="15"/>
  <c r="AF75" i="15"/>
  <c r="W75" i="15"/>
  <c r="N75" i="15"/>
  <c r="AE75" i="15"/>
  <c r="V75" i="15"/>
  <c r="M75" i="15"/>
  <c r="AD75" i="15"/>
  <c r="U75" i="15"/>
  <c r="AB75" i="15"/>
  <c r="S75" i="15"/>
  <c r="AA75" i="15"/>
  <c r="AB76" i="15"/>
  <c r="AF10" i="15"/>
  <c r="X10" i="15"/>
  <c r="P10" i="15"/>
  <c r="T10" i="15"/>
  <c r="AC10" i="15"/>
  <c r="W28" i="15"/>
  <c r="AG28" i="15"/>
  <c r="AE36" i="15"/>
  <c r="S19" i="15"/>
  <c r="AD19" i="15"/>
  <c r="T29" i="15"/>
  <c r="R37" i="15"/>
  <c r="AC37" i="15"/>
  <c r="N56" i="15"/>
  <c r="AA56" i="15"/>
  <c r="T58" i="15"/>
  <c r="O59" i="15"/>
  <c r="AB59" i="15"/>
  <c r="AD70" i="15"/>
  <c r="V70" i="15"/>
  <c r="N70" i="15"/>
  <c r="AB70" i="15"/>
  <c r="S70" i="15"/>
  <c r="AJ70" i="15"/>
  <c r="AA70" i="15"/>
  <c r="R70" i="15"/>
  <c r="AI70" i="15"/>
  <c r="Z70" i="15"/>
  <c r="Q70" i="15"/>
  <c r="AG70" i="15"/>
  <c r="X70" i="15"/>
  <c r="O70" i="15"/>
  <c r="AC70" i="15"/>
  <c r="AF74" i="15"/>
  <c r="X74" i="15"/>
  <c r="P74" i="15"/>
  <c r="AB74" i="15"/>
  <c r="S74" i="15"/>
  <c r="AJ74" i="15"/>
  <c r="AA74" i="15"/>
  <c r="R74" i="15"/>
  <c r="AI74" i="15"/>
  <c r="Z74" i="15"/>
  <c r="Q74" i="15"/>
  <c r="AG74" i="15"/>
  <c r="W74" i="15"/>
  <c r="N74" i="15"/>
  <c r="AC74" i="15"/>
  <c r="AI76" i="15"/>
  <c r="AG76" i="15"/>
  <c r="X76" i="15"/>
  <c r="O76" i="15"/>
  <c r="AD76" i="15"/>
  <c r="W86" i="15"/>
  <c r="AD12" i="15"/>
  <c r="T12" i="15"/>
  <c r="AC12" i="15"/>
  <c r="R12" i="15"/>
  <c r="AJ12" i="15"/>
  <c r="Y12" i="15"/>
  <c r="N12" i="15"/>
  <c r="AH12" i="15"/>
  <c r="W12" i="15"/>
  <c r="M12" i="15"/>
  <c r="AE12" i="15"/>
  <c r="U12" i="15"/>
  <c r="AG12" i="15"/>
  <c r="AB12" i="15"/>
  <c r="Z12" i="15"/>
  <c r="V12" i="15"/>
  <c r="Q12" i="15"/>
  <c r="O12" i="15"/>
  <c r="AH29" i="15"/>
  <c r="Z29" i="15"/>
  <c r="R29" i="15"/>
  <c r="AD29" i="15"/>
  <c r="V29" i="15"/>
  <c r="N29" i="15"/>
  <c r="U29" i="15"/>
  <c r="AF29" i="15"/>
  <c r="AE70" i="15"/>
  <c r="AD74" i="15"/>
  <c r="Z86" i="15"/>
  <c r="S94" i="15"/>
  <c r="AA94" i="15"/>
  <c r="M10" i="15"/>
  <c r="V10" i="15"/>
  <c r="AE10" i="15"/>
  <c r="R18" i="15"/>
  <c r="AA18" i="15"/>
  <c r="AJ18" i="15"/>
  <c r="O28" i="15"/>
  <c r="Y28" i="15"/>
  <c r="AG19" i="15"/>
  <c r="Y19" i="15"/>
  <c r="Q19" i="15"/>
  <c r="AC19" i="15"/>
  <c r="U19" i="15"/>
  <c r="M19" i="15"/>
  <c r="V19" i="15"/>
  <c r="AF19" i="15"/>
  <c r="W29" i="15"/>
  <c r="AG29" i="15"/>
  <c r="AI37" i="15"/>
  <c r="U37" i="15"/>
  <c r="AF37" i="15"/>
  <c r="R56" i="15"/>
  <c r="AD56" i="15"/>
  <c r="AJ58" i="15"/>
  <c r="AB58" i="15"/>
  <c r="AI58" i="15"/>
  <c r="Z58" i="15"/>
  <c r="R58" i="15"/>
  <c r="AH58" i="15"/>
  <c r="Y58" i="15"/>
  <c r="Q58" i="15"/>
  <c r="AE58" i="15"/>
  <c r="V58" i="15"/>
  <c r="N58" i="15"/>
  <c r="W58" i="15"/>
  <c r="Q59" i="15"/>
  <c r="AG59" i="15"/>
  <c r="M70" i="15"/>
  <c r="AE74" i="15"/>
  <c r="N76" i="15"/>
  <c r="AF76" i="15"/>
  <c r="W19" i="15"/>
  <c r="M29" i="15"/>
  <c r="X29" i="15"/>
  <c r="AI29" i="15"/>
  <c r="V37" i="15"/>
  <c r="S56" i="15"/>
  <c r="AE56" i="15"/>
  <c r="S59" i="15"/>
  <c r="AH59" i="15"/>
  <c r="P70" i="15"/>
  <c r="AH70" i="15"/>
  <c r="O74" i="15"/>
  <c r="AH74" i="15"/>
  <c r="P76" i="15"/>
  <c r="O20" i="15"/>
  <c r="S36" i="15"/>
  <c r="AA36" i="15"/>
  <c r="AI36" i="15"/>
  <c r="O37" i="15"/>
  <c r="W37" i="15"/>
  <c r="AE37" i="15"/>
  <c r="AI77" i="15"/>
  <c r="T77" i="15"/>
  <c r="AC77" i="15"/>
  <c r="AF79" i="15"/>
  <c r="X79" i="15"/>
  <c r="P79" i="15"/>
  <c r="AC79" i="15"/>
  <c r="U79" i="15"/>
  <c r="M79" i="15"/>
  <c r="V79" i="15"/>
  <c r="AG79" i="15"/>
  <c r="AG81" i="15"/>
  <c r="Y81" i="15"/>
  <c r="Q81" i="15"/>
  <c r="AD81" i="15"/>
  <c r="V81" i="15"/>
  <c r="N81" i="15"/>
  <c r="U81" i="15"/>
  <c r="AF81" i="15"/>
  <c r="AH83" i="15"/>
  <c r="Z83" i="15"/>
  <c r="R83" i="15"/>
  <c r="AE83" i="15"/>
  <c r="W83" i="15"/>
  <c r="O83" i="15"/>
  <c r="U83" i="15"/>
  <c r="AF83" i="15"/>
  <c r="AD87" i="15"/>
  <c r="V87" i="15"/>
  <c r="N87" i="15"/>
  <c r="AC87" i="15"/>
  <c r="U87" i="15"/>
  <c r="M87" i="15"/>
  <c r="AH87" i="15"/>
  <c r="Z87" i="15"/>
  <c r="R87" i="15"/>
  <c r="AG87" i="15"/>
  <c r="Y87" i="15"/>
  <c r="Q87" i="15"/>
  <c r="AA87" i="15"/>
  <c r="U77" i="15"/>
  <c r="AD77" i="15"/>
  <c r="P78" i="15"/>
  <c r="Y78" i="15"/>
  <c r="AH78" i="15"/>
  <c r="W79" i="15"/>
  <c r="AH79" i="15"/>
  <c r="W81" i="15"/>
  <c r="AH81" i="15"/>
  <c r="V83" i="15"/>
  <c r="AG83" i="15"/>
  <c r="AI85" i="15"/>
  <c r="V85" i="15"/>
  <c r="AB87" i="15"/>
  <c r="AI88" i="15"/>
  <c r="AH6" i="15"/>
  <c r="Z6" i="15"/>
  <c r="R6" i="15"/>
  <c r="AF6" i="15"/>
  <c r="W6" i="15"/>
  <c r="N6" i="15"/>
  <c r="AE6" i="15"/>
  <c r="V6" i="15"/>
  <c r="M6" i="15"/>
  <c r="AB6" i="15"/>
  <c r="S6" i="15"/>
  <c r="AJ6" i="15"/>
  <c r="AA6" i="15"/>
  <c r="Q6" i="15"/>
  <c r="AG6" i="15"/>
  <c r="X6" i="15"/>
  <c r="O6" i="15"/>
  <c r="AI6" i="15"/>
  <c r="AC20" i="15"/>
  <c r="Q76" i="15"/>
  <c r="AA76" i="15"/>
  <c r="AJ76" i="15"/>
  <c r="M77" i="15"/>
  <c r="V77" i="15"/>
  <c r="AE77" i="15"/>
  <c r="Q78" i="15"/>
  <c r="Z78" i="15"/>
  <c r="AI78" i="15"/>
  <c r="N79" i="15"/>
  <c r="Y79" i="15"/>
  <c r="AI79" i="15"/>
  <c r="M81" i="15"/>
  <c r="X81" i="15"/>
  <c r="AI81" i="15"/>
  <c r="M83" i="15"/>
  <c r="X83" i="15"/>
  <c r="AI83" i="15"/>
  <c r="AJ85" i="15"/>
  <c r="AB85" i="15"/>
  <c r="T85" i="15"/>
  <c r="W85" i="15"/>
  <c r="O87" i="15"/>
  <c r="AE87" i="15"/>
  <c r="AE88" i="15"/>
  <c r="W88" i="15"/>
  <c r="O88" i="15"/>
  <c r="AD88" i="15"/>
  <c r="V88" i="15"/>
  <c r="N88" i="15"/>
  <c r="AH88" i="15"/>
  <c r="Z88" i="15"/>
  <c r="R88" i="15"/>
  <c r="AF88" i="15"/>
  <c r="X88" i="15"/>
  <c r="P88" i="15"/>
  <c r="AG88" i="15"/>
  <c r="S76" i="15"/>
  <c r="N77" i="15"/>
  <c r="W77" i="15"/>
  <c r="AF77" i="15"/>
  <c r="R78" i="15"/>
  <c r="O79" i="15"/>
  <c r="Z79" i="15"/>
  <c r="AJ79" i="15"/>
  <c r="O81" i="15"/>
  <c r="Z81" i="15"/>
  <c r="AJ81" i="15"/>
  <c r="N83" i="15"/>
  <c r="Y83" i="15"/>
  <c r="AJ83" i="15"/>
  <c r="P87" i="15"/>
  <c r="AF87" i="15"/>
  <c r="AG20" i="15"/>
  <c r="Y20" i="15"/>
  <c r="Q20" i="15"/>
  <c r="AF20" i="15"/>
  <c r="X20" i="15"/>
  <c r="P20" i="15"/>
  <c r="AJ20" i="15"/>
  <c r="AB20" i="15"/>
  <c r="T20" i="15"/>
  <c r="AE20" i="15"/>
  <c r="S20" i="15"/>
  <c r="AD20" i="15"/>
  <c r="R20" i="15"/>
  <c r="Z20" i="15"/>
  <c r="M20" i="15"/>
  <c r="W20" i="15"/>
  <c r="AH20" i="15"/>
  <c r="U20" i="15"/>
  <c r="S37" i="15"/>
  <c r="AA37" i="15"/>
  <c r="AH76" i="15"/>
  <c r="Z76" i="15"/>
  <c r="R76" i="15"/>
  <c r="T76" i="15"/>
  <c r="AC76" i="15"/>
  <c r="O77" i="15"/>
  <c r="X77" i="15"/>
  <c r="AJ78" i="15"/>
  <c r="AB78" i="15"/>
  <c r="T78" i="15"/>
  <c r="S78" i="15"/>
  <c r="AC78" i="15"/>
  <c r="Q79" i="15"/>
  <c r="AA79" i="15"/>
  <c r="P81" i="15"/>
  <c r="AA81" i="15"/>
  <c r="P83" i="15"/>
  <c r="AA83" i="15"/>
  <c r="S87" i="15"/>
  <c r="AI87" i="15"/>
  <c r="R81" i="15"/>
  <c r="AB81" i="15"/>
  <c r="Q83" i="15"/>
  <c r="AB83" i="15"/>
  <c r="T87" i="15"/>
  <c r="AJ87" i="15"/>
  <c r="AC21" i="15"/>
  <c r="U21" i="15"/>
  <c r="M21" i="15"/>
  <c r="AJ21" i="15"/>
  <c r="AB21" i="15"/>
  <c r="T21" i="15"/>
  <c r="AF21" i="15"/>
  <c r="X21" i="15"/>
  <c r="P21" i="15"/>
  <c r="AG21" i="15"/>
  <c r="S21" i="15"/>
  <c r="AE21" i="15"/>
  <c r="R21" i="15"/>
  <c r="AD21" i="15"/>
  <c r="Q21" i="15"/>
  <c r="AA21" i="15"/>
  <c r="O21" i="15"/>
  <c r="Z21" i="15"/>
  <c r="N21" i="15"/>
  <c r="Y21" i="15"/>
  <c r="AH21" i="15"/>
  <c r="V21" i="15"/>
  <c r="AG32" i="15"/>
  <c r="Y32" i="15"/>
  <c r="Q32" i="15"/>
  <c r="AF32" i="15"/>
  <c r="X32" i="15"/>
  <c r="P32" i="15"/>
  <c r="AE32" i="15"/>
  <c r="W32" i="15"/>
  <c r="O32" i="15"/>
  <c r="AD32" i="15"/>
  <c r="V32" i="15"/>
  <c r="N32" i="15"/>
  <c r="AC32" i="15"/>
  <c r="U32" i="15"/>
  <c r="M32" i="15"/>
  <c r="AJ32" i="15"/>
  <c r="AB32" i="15"/>
  <c r="T32" i="15"/>
  <c r="AH32" i="15"/>
  <c r="Z32" i="15"/>
  <c r="R32" i="15"/>
  <c r="AI32" i="15"/>
  <c r="AA32" i="15"/>
  <c r="S32" i="15"/>
  <c r="AF12" i="15"/>
  <c r="J38" i="15"/>
  <c r="T38" i="15"/>
  <c r="O31" i="15"/>
  <c r="AE31" i="15"/>
  <c r="AI39" i="15"/>
  <c r="AC89" i="15"/>
  <c r="U89" i="15"/>
  <c r="M89" i="15"/>
  <c r="T89" i="15"/>
  <c r="AD89" i="15"/>
  <c r="AH40" i="15"/>
  <c r="Z40" i="15"/>
  <c r="R40" i="15"/>
  <c r="AG40" i="15"/>
  <c r="Y40" i="15"/>
  <c r="Q40" i="15"/>
  <c r="AE40" i="15"/>
  <c r="W40" i="15"/>
  <c r="O40" i="15"/>
  <c r="AD40" i="15"/>
  <c r="V40" i="15"/>
  <c r="N40" i="15"/>
  <c r="AC40" i="15"/>
  <c r="U40" i="15"/>
  <c r="M40" i="15"/>
  <c r="S77" i="15"/>
  <c r="AA77" i="15"/>
  <c r="P85" i="15"/>
  <c r="X85" i="15"/>
  <c r="AF85" i="15"/>
  <c r="S88" i="15"/>
  <c r="AA88" i="15"/>
  <c r="V89" i="15"/>
  <c r="AE89" i="15"/>
  <c r="S30" i="15"/>
  <c r="AD38" i="15"/>
  <c r="V38" i="15"/>
  <c r="N38" i="15"/>
  <c r="X38" i="15"/>
  <c r="T31" i="15"/>
  <c r="T39" i="15"/>
  <c r="T40" i="15"/>
  <c r="AA39" i="15"/>
  <c r="AJ40" i="15"/>
  <c r="S85" i="15"/>
  <c r="AA85" i="15"/>
  <c r="P89" i="15"/>
  <c r="Y89" i="15"/>
  <c r="AH89" i="15"/>
  <c r="AH30" i="15"/>
  <c r="Z30" i="15"/>
  <c r="R30" i="15"/>
  <c r="AG30" i="15"/>
  <c r="Y30" i="15"/>
  <c r="Q30" i="15"/>
  <c r="AC30" i="15"/>
  <c r="U30" i="15"/>
  <c r="M30" i="15"/>
  <c r="W30" i="15"/>
  <c r="AJ30" i="15"/>
  <c r="AF31" i="15"/>
  <c r="X31" i="15"/>
  <c r="P31" i="15"/>
  <c r="AD31" i="15"/>
  <c r="V31" i="15"/>
  <c r="N31" i="15"/>
  <c r="AC31" i="15"/>
  <c r="U31" i="15"/>
  <c r="M31" i="15"/>
  <c r="AG31" i="15"/>
  <c r="Y31" i="15"/>
  <c r="Q31" i="15"/>
  <c r="AA31" i="15"/>
  <c r="Q89" i="15"/>
  <c r="Z89" i="15"/>
  <c r="AI89" i="15"/>
  <c r="AG39" i="15"/>
  <c r="Y39" i="15"/>
  <c r="Q39" i="15"/>
  <c r="AF39" i="15"/>
  <c r="X39" i="15"/>
  <c r="P39" i="15"/>
  <c r="AE39" i="15"/>
  <c r="W39" i="15"/>
  <c r="O39" i="15"/>
  <c r="AD39" i="15"/>
  <c r="V39" i="15"/>
  <c r="N39" i="15"/>
  <c r="AH39" i="15"/>
  <c r="Z39" i="15"/>
  <c r="R39" i="15"/>
  <c r="AC39" i="15"/>
  <c r="S12" i="15"/>
  <c r="AA12" i="15"/>
  <c r="AI12" i="15"/>
  <c r="O7" i="15"/>
  <c r="W7" i="15"/>
  <c r="AE7" i="15"/>
  <c r="P14" i="15"/>
  <c r="X14" i="15"/>
  <c r="AF14" i="15"/>
  <c r="Q22" i="15"/>
  <c r="Y22" i="15"/>
  <c r="AG22" i="15"/>
  <c r="S40" i="15"/>
  <c r="AA40" i="15"/>
  <c r="AI40" i="15"/>
  <c r="T92" i="15"/>
  <c r="AB92" i="15"/>
  <c r="AJ92" i="15"/>
  <c r="M95" i="15"/>
  <c r="U95" i="15"/>
  <c r="AC95" i="15"/>
  <c r="N96" i="15"/>
  <c r="V96" i="15"/>
  <c r="AD96" i="15"/>
  <c r="O99" i="15"/>
  <c r="W99" i="15"/>
  <c r="AE99" i="15"/>
  <c r="S22" i="15"/>
  <c r="AA22" i="15"/>
  <c r="AI22" i="15"/>
  <c r="P96" i="15"/>
  <c r="X96" i="15"/>
  <c r="AF96" i="15"/>
  <c r="S14" i="15"/>
  <c r="AA14" i="15"/>
  <c r="AI14" i="15"/>
  <c r="T22" i="15"/>
  <c r="AB22" i="15"/>
  <c r="AJ22" i="15"/>
  <c r="P95" i="15"/>
  <c r="X95" i="15"/>
  <c r="AF95" i="15"/>
  <c r="Q96" i="15"/>
  <c r="Y96" i="15"/>
  <c r="AG96" i="15"/>
  <c r="R38" i="15"/>
  <c r="Z38" i="15"/>
  <c r="AH38" i="15"/>
  <c r="S13" i="15"/>
  <c r="AA13" i="15"/>
  <c r="S7" i="15"/>
  <c r="AA7" i="15"/>
  <c r="T14" i="15"/>
  <c r="AB14" i="15"/>
  <c r="AJ14" i="15"/>
  <c r="M22" i="15"/>
  <c r="U22" i="15"/>
  <c r="AC22" i="15"/>
  <c r="P92" i="15"/>
  <c r="X92" i="15"/>
  <c r="AF92" i="15"/>
  <c r="Q95" i="15"/>
  <c r="Y95" i="15"/>
  <c r="AG95" i="15"/>
  <c r="R96" i="15"/>
  <c r="Z96" i="15"/>
  <c r="AH96" i="15"/>
  <c r="S99" i="15"/>
  <c r="AA99" i="15"/>
  <c r="AI99" i="15"/>
  <c r="P12" i="15"/>
  <c r="X12" i="15"/>
  <c r="S38" i="15"/>
  <c r="AA38" i="15"/>
  <c r="T13" i="15"/>
  <c r="AB13" i="15"/>
  <c r="T7" i="15"/>
  <c r="AB7" i="15"/>
  <c r="M14" i="15"/>
  <c r="U14" i="15"/>
  <c r="AC14" i="15"/>
  <c r="N22" i="15"/>
  <c r="V22" i="15"/>
  <c r="AD22" i="15"/>
  <c r="P40" i="15"/>
  <c r="X40" i="15"/>
  <c r="Q92" i="15"/>
  <c r="Y92" i="15"/>
  <c r="AG92" i="15"/>
  <c r="R95" i="15"/>
  <c r="Z95" i="15"/>
  <c r="AH95" i="15"/>
  <c r="S96" i="15"/>
  <c r="AA96" i="15"/>
  <c r="T99" i="15"/>
  <c r="AB99" i="15"/>
  <c r="O22" i="15"/>
  <c r="W22" i="15"/>
  <c r="AE22" i="15"/>
  <c r="S95" i="15"/>
  <c r="AA95" i="15"/>
  <c r="AI95" i="15"/>
  <c r="T96" i="15"/>
  <c r="AB96" i="15"/>
  <c r="AJ96" i="15"/>
  <c r="O14" i="15"/>
  <c r="W14" i="15"/>
  <c r="P22" i="15"/>
  <c r="X22" i="15"/>
  <c r="S92" i="15"/>
  <c r="AA92" i="15"/>
  <c r="T95" i="15"/>
  <c r="AB95" i="15"/>
  <c r="M96" i="15"/>
  <c r="U96" i="15"/>
  <c r="AD699" i="7"/>
  <c r="AA699" i="7"/>
  <c r="AD237" i="7"/>
  <c r="Y237" i="7"/>
  <c r="AE296" i="7"/>
  <c r="AC296" i="7"/>
  <c r="J931" i="7"/>
  <c r="Y36" i="7"/>
  <c r="AA641" i="7"/>
  <c r="J38" i="7"/>
  <c r="R156" i="7"/>
  <c r="AE260" i="7"/>
  <c r="V563" i="7"/>
  <c r="AD815" i="7"/>
  <c r="AI1046" i="7"/>
  <c r="AC79" i="7"/>
  <c r="AC87" i="7"/>
  <c r="M96" i="7"/>
  <c r="J107" i="7"/>
  <c r="AG837" i="7"/>
  <c r="Z856" i="7"/>
  <c r="Q864" i="7"/>
  <c r="M875" i="7"/>
  <c r="AF688" i="7"/>
  <c r="N688" i="7"/>
  <c r="Y287" i="7"/>
  <c r="AD296" i="7"/>
  <c r="AH606" i="7"/>
  <c r="J608" i="7"/>
  <c r="AG614" i="7"/>
  <c r="AG469" i="7"/>
  <c r="AA469" i="7"/>
  <c r="AF155" i="7"/>
  <c r="AH589" i="7"/>
  <c r="AE1165" i="7"/>
  <c r="Y640" i="7"/>
  <c r="AB728" i="7"/>
  <c r="AJ925" i="7"/>
  <c r="W1127" i="7"/>
  <c r="AE73" i="7"/>
  <c r="J75" i="7"/>
  <c r="AD81" i="7"/>
  <c r="T92" i="7"/>
  <c r="V102" i="7"/>
  <c r="J129" i="7"/>
  <c r="AF130" i="7"/>
  <c r="AJ135" i="7"/>
  <c r="J830" i="7"/>
  <c r="S847" i="7"/>
  <c r="AJ853" i="7"/>
  <c r="N858" i="7"/>
  <c r="J868" i="7"/>
  <c r="Z880" i="7"/>
  <c r="U880" i="7"/>
  <c r="P704" i="7"/>
  <c r="N704" i="7"/>
  <c r="AF921" i="7"/>
  <c r="O921" i="7"/>
  <c r="AI367" i="7"/>
  <c r="M367" i="7"/>
  <c r="AH399" i="7"/>
  <c r="X399" i="7"/>
  <c r="W906" i="7"/>
  <c r="O906" i="7"/>
  <c r="M906" i="7"/>
  <c r="X570" i="7"/>
  <c r="U570" i="7"/>
  <c r="M570" i="7"/>
  <c r="V758" i="7"/>
  <c r="S758" i="7"/>
  <c r="R931" i="7"/>
  <c r="J1199" i="7"/>
  <c r="AH1201" i="7"/>
  <c r="Q154" i="7"/>
  <c r="U1043" i="7"/>
  <c r="X1147" i="7"/>
  <c r="AD1205" i="7"/>
  <c r="AC78" i="7"/>
  <c r="J85" i="7"/>
  <c r="U86" i="7"/>
  <c r="AI115" i="7"/>
  <c r="AA123" i="7"/>
  <c r="V129" i="7"/>
  <c r="V841" i="7"/>
  <c r="AH849" i="7"/>
  <c r="AF852" i="7"/>
  <c r="AB855" i="7"/>
  <c r="U888" i="7"/>
  <c r="M888" i="7"/>
  <c r="AH893" i="7"/>
  <c r="Y673" i="7"/>
  <c r="AH684" i="7"/>
  <c r="N974" i="7"/>
  <c r="W977" i="7"/>
  <c r="AH1133" i="7"/>
  <c r="AJ1133" i="7"/>
  <c r="U1003" i="7"/>
  <c r="AD1030" i="7"/>
  <c r="V542" i="7"/>
  <c r="J544" i="7"/>
  <c r="W567" i="7"/>
  <c r="R567" i="7"/>
  <c r="AI219" i="7"/>
  <c r="AD522" i="7"/>
  <c r="X522" i="7"/>
  <c r="O522" i="7"/>
  <c r="T528" i="7"/>
  <c r="AA758" i="7"/>
  <c r="AA779" i="7"/>
  <c r="Y779" i="7"/>
  <c r="AG1045" i="7"/>
  <c r="AH1207" i="7"/>
  <c r="AJ588" i="7"/>
  <c r="AH645" i="7"/>
  <c r="J820" i="7"/>
  <c r="AF901" i="7"/>
  <c r="O1049" i="7"/>
  <c r="J74" i="7"/>
  <c r="X106" i="7"/>
  <c r="J829" i="7"/>
  <c r="J840" i="7"/>
  <c r="AF846" i="7"/>
  <c r="J851" i="7"/>
  <c r="Y681" i="7"/>
  <c r="J686" i="7"/>
  <c r="W720" i="7"/>
  <c r="J722" i="7"/>
  <c r="AF1050" i="7"/>
  <c r="Y1050" i="7"/>
  <c r="J784" i="7"/>
  <c r="J308" i="7"/>
  <c r="AJ218" i="7"/>
  <c r="R484" i="7"/>
  <c r="J526" i="7"/>
  <c r="U574" i="7"/>
  <c r="AJ398" i="7"/>
  <c r="AE398" i="7"/>
  <c r="Y398" i="7"/>
  <c r="AI452" i="7"/>
  <c r="Y452" i="7"/>
  <c r="S452" i="7"/>
  <c r="R32" i="7"/>
  <c r="AF32" i="7"/>
  <c r="AE32" i="7"/>
  <c r="AH37" i="7"/>
  <c r="AA639" i="7"/>
  <c r="AC778" i="7"/>
  <c r="AG778" i="7"/>
  <c r="AD778" i="7"/>
  <c r="Y63" i="7"/>
  <c r="AF657" i="7"/>
  <c r="J814" i="7"/>
  <c r="AH34" i="7"/>
  <c r="X642" i="7"/>
  <c r="AC68" i="7"/>
  <c r="M235" i="7"/>
  <c r="AH305" i="7"/>
  <c r="P479" i="7"/>
  <c r="P501" i="7"/>
  <c r="Z820" i="7"/>
  <c r="AD1137" i="7"/>
  <c r="AI82" i="7"/>
  <c r="X90" i="7"/>
  <c r="AI93" i="7"/>
  <c r="J99" i="7"/>
  <c r="O103" i="7"/>
  <c r="J113" i="7"/>
  <c r="AF114" i="7"/>
  <c r="J116" i="7"/>
  <c r="J130" i="7"/>
  <c r="M840" i="7"/>
  <c r="J853" i="7"/>
  <c r="AA854" i="7"/>
  <c r="J869" i="7"/>
  <c r="AJ876" i="7"/>
  <c r="U876" i="7"/>
  <c r="J883" i="7"/>
  <c r="AF892" i="7"/>
  <c r="O892" i="7"/>
  <c r="R714" i="7"/>
  <c r="X714" i="7"/>
  <c r="N1138" i="7"/>
  <c r="J954" i="7"/>
  <c r="N981" i="7"/>
  <c r="Q269" i="7"/>
  <c r="J220" i="7"/>
  <c r="AC313" i="7"/>
  <c r="Y188" i="7"/>
  <c r="AG1192" i="7"/>
  <c r="J222" i="7"/>
  <c r="AD626" i="7"/>
  <c r="J516" i="7"/>
  <c r="Q778" i="7"/>
  <c r="J1068" i="7"/>
  <c r="J1076" i="7"/>
  <c r="W14" i="7"/>
  <c r="J961" i="7"/>
  <c r="J951" i="7"/>
  <c r="J1013" i="7"/>
  <c r="V9" i="7"/>
  <c r="Z228" i="7"/>
  <c r="Y183" i="7"/>
  <c r="J246" i="7"/>
  <c r="J20" i="7"/>
  <c r="P32" i="7"/>
  <c r="M710" i="7"/>
  <c r="AD1154" i="7"/>
  <c r="AC935" i="7"/>
  <c r="Q162" i="7"/>
  <c r="Z266" i="7"/>
  <c r="AC773" i="7"/>
  <c r="S1189" i="7"/>
  <c r="X620" i="7"/>
  <c r="AD634" i="7"/>
  <c r="T283" i="7"/>
  <c r="AE1071" i="7"/>
  <c r="M1095" i="7"/>
  <c r="AE354" i="7"/>
  <c r="J366" i="7"/>
  <c r="AC383" i="7"/>
  <c r="AH397" i="7"/>
  <c r="AG667" i="7"/>
  <c r="Z727" i="7"/>
  <c r="J975" i="7"/>
  <c r="J1002" i="7"/>
  <c r="AD1054" i="7"/>
  <c r="AH1134" i="7"/>
  <c r="P1151" i="7"/>
  <c r="AA1135" i="7"/>
  <c r="Q1005" i="7"/>
  <c r="J1044" i="7"/>
  <c r="J306" i="7"/>
  <c r="J288" i="7"/>
  <c r="Y193" i="7"/>
  <c r="J289" i="7"/>
  <c r="R256" i="7"/>
  <c r="V290" i="7"/>
  <c r="S195" i="7"/>
  <c r="AD257" i="7"/>
  <c r="Z292" i="7"/>
  <c r="X350" i="7"/>
  <c r="AC274" i="7"/>
  <c r="AA278" i="7"/>
  <c r="P332" i="7"/>
  <c r="J487" i="7"/>
  <c r="AE526" i="7"/>
  <c r="X553" i="7"/>
  <c r="J490" i="7"/>
  <c r="J729" i="7"/>
  <c r="X791" i="7"/>
  <c r="X143" i="7"/>
  <c r="AB147" i="7"/>
  <c r="AJ746" i="7"/>
  <c r="AE767" i="7"/>
  <c r="Z225" i="7"/>
  <c r="N594" i="7"/>
  <c r="M598" i="7"/>
  <c r="J619" i="7"/>
  <c r="J647" i="7"/>
  <c r="N513" i="7"/>
  <c r="AB280" i="7"/>
  <c r="J301" i="7"/>
  <c r="J515" i="7"/>
  <c r="Y197" i="7"/>
  <c r="AH1100" i="7"/>
  <c r="J1118" i="7"/>
  <c r="AC359" i="7"/>
  <c r="J374" i="7"/>
  <c r="P397" i="7"/>
  <c r="J476" i="7"/>
  <c r="M41" i="7"/>
  <c r="AG1037" i="7"/>
  <c r="AB232" i="7"/>
  <c r="M249" i="7"/>
  <c r="J31" i="7"/>
  <c r="X20" i="7"/>
  <c r="V857" i="7"/>
  <c r="AF876" i="7"/>
  <c r="Q680" i="7"/>
  <c r="Z703" i="7"/>
  <c r="J718" i="7"/>
  <c r="AG724" i="7"/>
  <c r="J972" i="7"/>
  <c r="AI785" i="7"/>
  <c r="J787" i="7"/>
  <c r="J979" i="7"/>
  <c r="V823" i="7"/>
  <c r="J933" i="7"/>
  <c r="J983" i="7"/>
  <c r="Q546" i="7"/>
  <c r="J565" i="7"/>
  <c r="AE569" i="7"/>
  <c r="U236" i="7"/>
  <c r="V161" i="7"/>
  <c r="P272" i="7"/>
  <c r="AA329" i="7"/>
  <c r="J273" i="7"/>
  <c r="P547" i="7"/>
  <c r="J334" i="7"/>
  <c r="T610" i="7"/>
  <c r="J612" i="7"/>
  <c r="J615" i="7"/>
  <c r="R1188" i="7"/>
  <c r="P593" i="7"/>
  <c r="Q594" i="7"/>
  <c r="Y598" i="7"/>
  <c r="AF601" i="7"/>
  <c r="J624" i="7"/>
  <c r="AC647" i="7"/>
  <c r="V655" i="7"/>
  <c r="AJ554" i="7"/>
  <c r="T794" i="7"/>
  <c r="M807" i="7"/>
  <c r="J178" i="7"/>
  <c r="P197" i="7"/>
  <c r="AG1078" i="7"/>
  <c r="J1080" i="7"/>
  <c r="J1096" i="7"/>
  <c r="J1104" i="7"/>
  <c r="N357" i="7"/>
  <c r="S397" i="7"/>
  <c r="W437" i="7"/>
  <c r="AE449" i="7"/>
  <c r="AG454" i="7"/>
  <c r="AA464" i="7"/>
  <c r="J25" i="7"/>
  <c r="J944" i="7"/>
  <c r="U594" i="7"/>
  <c r="J948" i="7"/>
  <c r="J950" i="7"/>
  <c r="J965" i="7"/>
  <c r="J1012" i="7"/>
  <c r="J1038" i="7"/>
  <c r="AJ45" i="7"/>
  <c r="J226" i="7"/>
  <c r="AA187" i="7"/>
  <c r="AF875" i="7"/>
  <c r="J890" i="7"/>
  <c r="AE671" i="7"/>
  <c r="J676" i="7"/>
  <c r="M691" i="7"/>
  <c r="O700" i="7"/>
  <c r="N711" i="7"/>
  <c r="AG975" i="7"/>
  <c r="X1022" i="7"/>
  <c r="U1139" i="7"/>
  <c r="AB1144" i="7"/>
  <c r="Y1170" i="7"/>
  <c r="J955" i="7"/>
  <c r="J981" i="7"/>
  <c r="AA982" i="7"/>
  <c r="AA540" i="7"/>
  <c r="AF272" i="7"/>
  <c r="P329" i="7"/>
  <c r="AJ330" i="7"/>
  <c r="Z350" i="7"/>
  <c r="J484" i="7"/>
  <c r="AH485" i="7"/>
  <c r="J522" i="7"/>
  <c r="P142" i="7"/>
  <c r="J606" i="7"/>
  <c r="J614" i="7"/>
  <c r="R615" i="7"/>
  <c r="J742" i="7"/>
  <c r="AI745" i="7"/>
  <c r="J747" i="7"/>
  <c r="O774" i="7"/>
  <c r="S775" i="7"/>
  <c r="P515" i="7"/>
  <c r="U561" i="7"/>
  <c r="M519" i="7"/>
  <c r="Z812" i="7"/>
  <c r="J781" i="7"/>
  <c r="J360" i="7"/>
  <c r="AF388" i="7"/>
  <c r="AC18" i="7"/>
  <c r="V881" i="7"/>
  <c r="J710" i="7"/>
  <c r="J714" i="7"/>
  <c r="J725" i="7"/>
  <c r="J1018" i="7"/>
  <c r="AD1056" i="7"/>
  <c r="J1143" i="7"/>
  <c r="O1176" i="7"/>
  <c r="X1181" i="7"/>
  <c r="U1004" i="7"/>
  <c r="Q955" i="7"/>
  <c r="J958" i="7"/>
  <c r="AC1061" i="7"/>
  <c r="J570" i="7"/>
  <c r="J173" i="7"/>
  <c r="Y238" i="7"/>
  <c r="AF270" i="7"/>
  <c r="N176" i="7"/>
  <c r="U330" i="7"/>
  <c r="J503" i="7"/>
  <c r="J293" i="7"/>
  <c r="J611" i="7"/>
  <c r="AA742" i="7"/>
  <c r="J765" i="7"/>
  <c r="AE592" i="7"/>
  <c r="J598" i="7"/>
  <c r="J599" i="7"/>
  <c r="V600" i="7"/>
  <c r="AG618" i="7"/>
  <c r="J623" i="7"/>
  <c r="P649" i="7"/>
  <c r="J656" i="7"/>
  <c r="U580" i="7"/>
  <c r="J299" i="7"/>
  <c r="S303" i="7"/>
  <c r="J813" i="7"/>
  <c r="J1031" i="7"/>
  <c r="AD1069" i="7"/>
  <c r="J1071" i="7"/>
  <c r="X1085" i="7"/>
  <c r="AD1101" i="7"/>
  <c r="J359" i="7"/>
  <c r="J387" i="7"/>
  <c r="J393" i="7"/>
  <c r="J409" i="7"/>
  <c r="J415" i="7"/>
  <c r="O446" i="7"/>
  <c r="AA448" i="7"/>
  <c r="AD457" i="7"/>
  <c r="J471" i="7"/>
  <c r="J475" i="7"/>
  <c r="J477" i="7"/>
  <c r="J11" i="7"/>
  <c r="V52" i="7"/>
  <c r="R964" i="7"/>
  <c r="AB1036" i="7"/>
  <c r="X948" i="7"/>
  <c r="AH950" i="7"/>
  <c r="V966" i="7"/>
  <c r="Z993" i="7"/>
  <c r="V1016" i="7"/>
  <c r="AJ1040" i="7"/>
  <c r="AC206" i="7"/>
  <c r="W188" i="7"/>
  <c r="J234" i="7"/>
  <c r="V1009" i="7"/>
  <c r="P1009" i="7"/>
  <c r="J63" i="7"/>
  <c r="AC65" i="7"/>
  <c r="AG480" i="7"/>
  <c r="AD659" i="7"/>
  <c r="AF1165" i="7"/>
  <c r="U1201" i="7"/>
  <c r="N36" i="7"/>
  <c r="AC170" i="7"/>
  <c r="AI639" i="7"/>
  <c r="AC22" i="7"/>
  <c r="Z154" i="7"/>
  <c r="AH260" i="7"/>
  <c r="R481" i="7"/>
  <c r="O563" i="7"/>
  <c r="AH919" i="7"/>
  <c r="AJ1043" i="7"/>
  <c r="M1046" i="7"/>
  <c r="W1137" i="7"/>
  <c r="J1164" i="7"/>
  <c r="J1169" i="7"/>
  <c r="Y1197" i="7"/>
  <c r="AD72" i="7"/>
  <c r="J82" i="7"/>
  <c r="W88" i="7"/>
  <c r="J98" i="7"/>
  <c r="AJ100" i="7"/>
  <c r="W103" i="7"/>
  <c r="J106" i="7"/>
  <c r="J128" i="7"/>
  <c r="AH133" i="7"/>
  <c r="O136" i="7"/>
  <c r="AH841" i="7"/>
  <c r="AE845" i="7"/>
  <c r="AI846" i="7"/>
  <c r="J848" i="7"/>
  <c r="AC853" i="7"/>
  <c r="AH854" i="7"/>
  <c r="AA857" i="7"/>
  <c r="AF868" i="7"/>
  <c r="W869" i="7"/>
  <c r="P875" i="7"/>
  <c r="P876" i="7"/>
  <c r="M880" i="7"/>
  <c r="J677" i="7"/>
  <c r="AF682" i="7"/>
  <c r="J684" i="7"/>
  <c r="O689" i="7"/>
  <c r="U1183" i="7"/>
  <c r="AE1183" i="7"/>
  <c r="R1183" i="7"/>
  <c r="AA825" i="7"/>
  <c r="AF825" i="7"/>
  <c r="AA264" i="7"/>
  <c r="M264" i="7"/>
  <c r="X789" i="7"/>
  <c r="Y789" i="7"/>
  <c r="U533" i="7"/>
  <c r="X533" i="7"/>
  <c r="O639" i="7"/>
  <c r="AJ644" i="7"/>
  <c r="AH826" i="7"/>
  <c r="J1203" i="7"/>
  <c r="AE588" i="7"/>
  <c r="AB645" i="7"/>
  <c r="J819" i="7"/>
  <c r="AI75" i="7"/>
  <c r="U78" i="7"/>
  <c r="Y81" i="7"/>
  <c r="AH85" i="7"/>
  <c r="AD94" i="7"/>
  <c r="U110" i="7"/>
  <c r="AJ132" i="7"/>
  <c r="AB135" i="7"/>
  <c r="Y839" i="7"/>
  <c r="AJ852" i="7"/>
  <c r="U853" i="7"/>
  <c r="M857" i="7"/>
  <c r="W858" i="7"/>
  <c r="AH880" i="7"/>
  <c r="AE893" i="7"/>
  <c r="AF680" i="7"/>
  <c r="AJ709" i="7"/>
  <c r="M709" i="7"/>
  <c r="AB508" i="7"/>
  <c r="AF508" i="7"/>
  <c r="Q508" i="7"/>
  <c r="M508" i="7"/>
  <c r="U530" i="7"/>
  <c r="AH530" i="7"/>
  <c r="AG530" i="7"/>
  <c r="AD530" i="7"/>
  <c r="AE323" i="7"/>
  <c r="O323" i="7"/>
  <c r="AH1097" i="7"/>
  <c r="AE1097" i="7"/>
  <c r="R1097" i="7"/>
  <c r="R63" i="7"/>
  <c r="Q157" i="7"/>
  <c r="Q480" i="7"/>
  <c r="W898" i="7"/>
  <c r="AC1199" i="7"/>
  <c r="AI35" i="7"/>
  <c r="AG169" i="7"/>
  <c r="J189" i="7"/>
  <c r="X639" i="7"/>
  <c r="AI10" i="7"/>
  <c r="W68" i="7"/>
  <c r="J481" i="7"/>
  <c r="AI520" i="7"/>
  <c r="AE563" i="7"/>
  <c r="AG591" i="7"/>
  <c r="S645" i="7"/>
  <c r="M801" i="7"/>
  <c r="AG820" i="7"/>
  <c r="T827" i="7"/>
  <c r="J925" i="7"/>
  <c r="W952" i="7"/>
  <c r="J1049" i="7"/>
  <c r="M1169" i="7"/>
  <c r="AI77" i="7"/>
  <c r="N81" i="7"/>
  <c r="J93" i="7"/>
  <c r="AD98" i="7"/>
  <c r="AI99" i="7"/>
  <c r="AC102" i="7"/>
  <c r="AD106" i="7"/>
  <c r="AC112" i="7"/>
  <c r="W113" i="7"/>
  <c r="AD121" i="7"/>
  <c r="S135" i="7"/>
  <c r="AG136" i="7"/>
  <c r="X838" i="7"/>
  <c r="J841" i="7"/>
  <c r="P851" i="7"/>
  <c r="P852" i="7"/>
  <c r="AD853" i="7"/>
  <c r="U857" i="7"/>
  <c r="J865" i="7"/>
  <c r="J885" i="7"/>
  <c r="R893" i="7"/>
  <c r="P666" i="7"/>
  <c r="M672" i="7"/>
  <c r="AF672" i="7"/>
  <c r="M680" i="7"/>
  <c r="O681" i="7"/>
  <c r="O696" i="7"/>
  <c r="R696" i="7"/>
  <c r="Q696" i="7"/>
  <c r="V696" i="7"/>
  <c r="AE1052" i="7"/>
  <c r="Z1052" i="7"/>
  <c r="Y1052" i="7"/>
  <c r="X1052" i="7"/>
  <c r="Q1052" i="7"/>
  <c r="P1052" i="7"/>
  <c r="U1142" i="7"/>
  <c r="AH335" i="7"/>
  <c r="U335" i="7"/>
  <c r="AB152" i="7"/>
  <c r="T152" i="7"/>
  <c r="AI557" i="7"/>
  <c r="P557" i="7"/>
  <c r="Q557" i="7"/>
  <c r="Y153" i="7"/>
  <c r="Z153" i="7"/>
  <c r="U153" i="7"/>
  <c r="R153" i="7"/>
  <c r="O153" i="7"/>
  <c r="Z63" i="7"/>
  <c r="R68" i="7"/>
  <c r="Q252" i="7"/>
  <c r="AF563" i="7"/>
  <c r="P81" i="7"/>
  <c r="AG853" i="7"/>
  <c r="W893" i="7"/>
  <c r="AF666" i="7"/>
  <c r="P680" i="7"/>
  <c r="AH681" i="7"/>
  <c r="AI709" i="7"/>
  <c r="P1142" i="7"/>
  <c r="AF1142" i="7"/>
  <c r="AA1142" i="7"/>
  <c r="AF346" i="7"/>
  <c r="U346" i="7"/>
  <c r="R346" i="7"/>
  <c r="P346" i="7"/>
  <c r="AJ146" i="7"/>
  <c r="AB146" i="7"/>
  <c r="U480" i="7"/>
  <c r="AD587" i="7"/>
  <c r="AF814" i="7"/>
  <c r="AE931" i="7"/>
  <c r="R629" i="7"/>
  <c r="AI168" i="7"/>
  <c r="J636" i="7"/>
  <c r="AB639" i="7"/>
  <c r="J641" i="7"/>
  <c r="J343" i="7"/>
  <c r="Y1203" i="7"/>
  <c r="N38" i="7"/>
  <c r="AD68" i="7"/>
  <c r="J305" i="7"/>
  <c r="X501" i="7"/>
  <c r="AB563" i="7"/>
  <c r="AG563" i="7"/>
  <c r="AJ630" i="7"/>
  <c r="Y660" i="7"/>
  <c r="R662" i="7"/>
  <c r="O819" i="7"/>
  <c r="AI824" i="7"/>
  <c r="AA995" i="7"/>
  <c r="AA1200" i="7"/>
  <c r="J76" i="7"/>
  <c r="AE81" i="7"/>
  <c r="J92" i="7"/>
  <c r="J95" i="7"/>
  <c r="AE96" i="7"/>
  <c r="W97" i="7"/>
  <c r="W98" i="7"/>
  <c r="AE105" i="7"/>
  <c r="Y106" i="7"/>
  <c r="J108" i="7"/>
  <c r="AH109" i="7"/>
  <c r="J111" i="7"/>
  <c r="N112" i="7"/>
  <c r="N118" i="7"/>
  <c r="J123" i="7"/>
  <c r="V128" i="7"/>
  <c r="Y828" i="7"/>
  <c r="AE829" i="7"/>
  <c r="AF851" i="7"/>
  <c r="AI857" i="7"/>
  <c r="J859" i="7"/>
  <c r="AG860" i="7"/>
  <c r="AC869" i="7"/>
  <c r="AD882" i="7"/>
  <c r="AE888" i="7"/>
  <c r="Z892" i="7"/>
  <c r="Q672" i="7"/>
  <c r="AE673" i="7"/>
  <c r="P679" i="7"/>
  <c r="O787" i="7"/>
  <c r="AB261" i="7"/>
  <c r="T261" i="7"/>
  <c r="AB294" i="7"/>
  <c r="AC294" i="7"/>
  <c r="Y607" i="7"/>
  <c r="Q607" i="7"/>
  <c r="J251" i="7"/>
  <c r="Y480" i="7"/>
  <c r="AH1206" i="7"/>
  <c r="M637" i="7"/>
  <c r="AI641" i="7"/>
  <c r="AB642" i="7"/>
  <c r="AJ1048" i="7"/>
  <c r="AH5" i="7"/>
  <c r="J22" i="7"/>
  <c r="O156" i="7"/>
  <c r="J208" i="7"/>
  <c r="J260" i="7"/>
  <c r="Y479" i="7"/>
  <c r="N481" i="7"/>
  <c r="AD482" i="7"/>
  <c r="M563" i="7"/>
  <c r="AE590" i="7"/>
  <c r="Y662" i="7"/>
  <c r="U934" i="7"/>
  <c r="J1043" i="7"/>
  <c r="AF1147" i="7"/>
  <c r="N1193" i="7"/>
  <c r="W73" i="7"/>
  <c r="AF81" i="7"/>
  <c r="V86" i="7"/>
  <c r="O95" i="7"/>
  <c r="AC101" i="7"/>
  <c r="AH104" i="7"/>
  <c r="W105" i="7"/>
  <c r="U112" i="7"/>
  <c r="J114" i="7"/>
  <c r="X120" i="7"/>
  <c r="R841" i="7"/>
  <c r="Q845" i="7"/>
  <c r="O846" i="7"/>
  <c r="J857" i="7"/>
  <c r="P868" i="7"/>
  <c r="N869" i="7"/>
  <c r="Z672" i="7"/>
  <c r="AG1051" i="7"/>
  <c r="X1051" i="7"/>
  <c r="P1051" i="7"/>
  <c r="AI532" i="7"/>
  <c r="AC532" i="7"/>
  <c r="R532" i="7"/>
  <c r="AH532" i="7"/>
  <c r="AF532" i="7"/>
  <c r="P532" i="7"/>
  <c r="Y781" i="7"/>
  <c r="M781" i="7"/>
  <c r="Z680" i="7"/>
  <c r="AH680" i="7"/>
  <c r="S792" i="7"/>
  <c r="AG792" i="7"/>
  <c r="AF480" i="7"/>
  <c r="Q481" i="7"/>
  <c r="N563" i="7"/>
  <c r="R1193" i="7"/>
  <c r="AE112" i="7"/>
  <c r="Z845" i="7"/>
  <c r="P846" i="7"/>
  <c r="J854" i="7"/>
  <c r="O862" i="7"/>
  <c r="U868" i="7"/>
  <c r="Q869" i="7"/>
  <c r="AJ884" i="7"/>
  <c r="M884" i="7"/>
  <c r="J681" i="7"/>
  <c r="J700" i="7"/>
  <c r="AJ326" i="7"/>
  <c r="AB326" i="7"/>
  <c r="T326" i="7"/>
  <c r="AJ489" i="7"/>
  <c r="AI489" i="7"/>
  <c r="S489" i="7"/>
  <c r="P489" i="7"/>
  <c r="AC803" i="7"/>
  <c r="AG803" i="7"/>
  <c r="V803" i="7"/>
  <c r="M803" i="7"/>
  <c r="AH336" i="7"/>
  <c r="P336" i="7"/>
  <c r="R336" i="7"/>
  <c r="J698" i="7"/>
  <c r="AJ710" i="7"/>
  <c r="P711" i="7"/>
  <c r="J712" i="7"/>
  <c r="AC714" i="7"/>
  <c r="AG1129" i="7"/>
  <c r="AB1133" i="7"/>
  <c r="AJ1139" i="7"/>
  <c r="J1171" i="7"/>
  <c r="J1174" i="7"/>
  <c r="AF1003" i="7"/>
  <c r="AH211" i="7"/>
  <c r="J1026" i="7"/>
  <c r="J543" i="7"/>
  <c r="J546" i="7"/>
  <c r="AJ566" i="7"/>
  <c r="AJ570" i="7"/>
  <c r="Y236" i="7"/>
  <c r="AH268" i="7"/>
  <c r="AD287" i="7"/>
  <c r="AA262" i="7"/>
  <c r="AB269" i="7"/>
  <c r="AE162" i="7"/>
  <c r="J238" i="7"/>
  <c r="W290" i="7"/>
  <c r="V309" i="7"/>
  <c r="AE272" i="7"/>
  <c r="J196" i="7"/>
  <c r="J292" i="7"/>
  <c r="J521" i="7"/>
  <c r="AE547" i="7"/>
  <c r="J573" i="7"/>
  <c r="AF274" i="7"/>
  <c r="P296" i="7"/>
  <c r="AC332" i="7"/>
  <c r="AH489" i="7"/>
  <c r="AE506" i="7"/>
  <c r="J524" i="7"/>
  <c r="M758" i="7"/>
  <c r="Q791" i="7"/>
  <c r="W792" i="7"/>
  <c r="S793" i="7"/>
  <c r="AE153" i="7"/>
  <c r="AA607" i="7"/>
  <c r="J613" i="7"/>
  <c r="S615" i="7"/>
  <c r="J601" i="7"/>
  <c r="AC622" i="7"/>
  <c r="AI628" i="7"/>
  <c r="J653" i="7"/>
  <c r="AJ654" i="7"/>
  <c r="X632" i="7"/>
  <c r="V530" i="7"/>
  <c r="V494" i="7"/>
  <c r="AI323" i="7"/>
  <c r="AC323" i="7"/>
  <c r="Y337" i="7"/>
  <c r="AD340" i="7"/>
  <c r="Y560" i="7"/>
  <c r="AJ582" i="7"/>
  <c r="N519" i="7"/>
  <c r="N751" i="7"/>
  <c r="J1032" i="7"/>
  <c r="J1067" i="7"/>
  <c r="AD1071" i="7"/>
  <c r="J1073" i="7"/>
  <c r="Z1076" i="7"/>
  <c r="J1094" i="7"/>
  <c r="AJ1103" i="7"/>
  <c r="J1105" i="7"/>
  <c r="AJ376" i="7"/>
  <c r="N376" i="7"/>
  <c r="AF691" i="7"/>
  <c r="R700" i="7"/>
  <c r="R711" i="7"/>
  <c r="AC712" i="7"/>
  <c r="Y714" i="7"/>
  <c r="Y1051" i="7"/>
  <c r="AG977" i="7"/>
  <c r="S1022" i="7"/>
  <c r="U1128" i="7"/>
  <c r="AC1139" i="7"/>
  <c r="J1150" i="7"/>
  <c r="R1171" i="7"/>
  <c r="J1179" i="7"/>
  <c r="J914" i="7"/>
  <c r="AJ1060" i="7"/>
  <c r="J1155" i="7"/>
  <c r="J212" i="7"/>
  <c r="J1159" i="7"/>
  <c r="S1160" i="7"/>
  <c r="U1026" i="7"/>
  <c r="P825" i="7"/>
  <c r="AB915" i="7"/>
  <c r="AJ261" i="7"/>
  <c r="Y258" i="7"/>
  <c r="J350" i="7"/>
  <c r="AC804" i="7"/>
  <c r="Y152" i="7"/>
  <c r="AF650" i="7"/>
  <c r="M650" i="7"/>
  <c r="M336" i="7"/>
  <c r="AD781" i="7"/>
  <c r="M984" i="7"/>
  <c r="V984" i="7"/>
  <c r="AG922" i="7"/>
  <c r="P922" i="7"/>
  <c r="J693" i="7"/>
  <c r="Z711" i="7"/>
  <c r="Z714" i="7"/>
  <c r="J727" i="7"/>
  <c r="J1056" i="7"/>
  <c r="J1134" i="7"/>
  <c r="Z1152" i="7"/>
  <c r="J1173" i="7"/>
  <c r="AD1182" i="7"/>
  <c r="J1198" i="7"/>
  <c r="J542" i="7"/>
  <c r="J568" i="7"/>
  <c r="J269" i="7"/>
  <c r="V217" i="7"/>
  <c r="AF255" i="7"/>
  <c r="AA289" i="7"/>
  <c r="AG194" i="7"/>
  <c r="J239" i="7"/>
  <c r="Z256" i="7"/>
  <c r="J272" i="7"/>
  <c r="J291" i="7"/>
  <c r="AG310" i="7"/>
  <c r="R329" i="7"/>
  <c r="AI350" i="7"/>
  <c r="AH484" i="7"/>
  <c r="N549" i="7"/>
  <c r="V573" i="7"/>
  <c r="O274" i="7"/>
  <c r="Z278" i="7"/>
  <c r="J296" i="7"/>
  <c r="J332" i="7"/>
  <c r="AF334" i="7"/>
  <c r="J760" i="7"/>
  <c r="S145" i="7"/>
  <c r="O592" i="7"/>
  <c r="J600" i="7"/>
  <c r="AI619" i="7"/>
  <c r="M622" i="7"/>
  <c r="R622" i="7"/>
  <c r="AC626" i="7"/>
  <c r="N626" i="7"/>
  <c r="J554" i="7"/>
  <c r="J317" i="7"/>
  <c r="AA282" i="7"/>
  <c r="AC302" i="7"/>
  <c r="AF302" i="7"/>
  <c r="Q303" i="7"/>
  <c r="AH322" i="7"/>
  <c r="Y778" i="7"/>
  <c r="Z778" i="7"/>
  <c r="R778" i="7"/>
  <c r="P778" i="7"/>
  <c r="AH778" i="7"/>
  <c r="AA942" i="7"/>
  <c r="AI1083" i="7"/>
  <c r="AD1083" i="7"/>
  <c r="N1083" i="7"/>
  <c r="W474" i="7"/>
  <c r="V474" i="7"/>
  <c r="U474" i="7"/>
  <c r="P54" i="7"/>
  <c r="Z54" i="7"/>
  <c r="W54" i="7"/>
  <c r="Z1038" i="7"/>
  <c r="O1038" i="7"/>
  <c r="M1038" i="7"/>
  <c r="AB1028" i="7"/>
  <c r="J921" i="7"/>
  <c r="W958" i="7"/>
  <c r="S540" i="7"/>
  <c r="X545" i="7"/>
  <c r="J567" i="7"/>
  <c r="Q237" i="7"/>
  <c r="P238" i="7"/>
  <c r="Y195" i="7"/>
  <c r="O275" i="7"/>
  <c r="V296" i="7"/>
  <c r="J314" i="7"/>
  <c r="J486" i="7"/>
  <c r="J525" i="7"/>
  <c r="AJ577" i="7"/>
  <c r="AG791" i="7"/>
  <c r="AH791" i="7"/>
  <c r="X609" i="7"/>
  <c r="W616" i="7"/>
  <c r="Q746" i="7"/>
  <c r="X762" i="7"/>
  <c r="O768" i="7"/>
  <c r="R773" i="7"/>
  <c r="S774" i="7"/>
  <c r="AH1191" i="7"/>
  <c r="T592" i="7"/>
  <c r="P650" i="7"/>
  <c r="AG321" i="7"/>
  <c r="AF321" i="7"/>
  <c r="AE322" i="7"/>
  <c r="AC984" i="7"/>
  <c r="AG711" i="7"/>
  <c r="S1151" i="7"/>
  <c r="Y1179" i="7"/>
  <c r="J1181" i="7"/>
  <c r="AI212" i="7"/>
  <c r="Z746" i="7"/>
  <c r="AC224" i="7"/>
  <c r="Z224" i="7"/>
  <c r="AI621" i="7"/>
  <c r="M621" i="7"/>
  <c r="N622" i="7"/>
  <c r="P626" i="7"/>
  <c r="AC634" i="7"/>
  <c r="AJ493" i="7"/>
  <c r="O512" i="7"/>
  <c r="J281" i="7"/>
  <c r="P282" i="7"/>
  <c r="P302" i="7"/>
  <c r="N778" i="7"/>
  <c r="X355" i="7"/>
  <c r="AF355" i="7"/>
  <c r="AE420" i="7"/>
  <c r="S420" i="7"/>
  <c r="Y233" i="7"/>
  <c r="J892" i="7"/>
  <c r="AG683" i="7"/>
  <c r="W700" i="7"/>
  <c r="AD704" i="7"/>
  <c r="X711" i="7"/>
  <c r="AH711" i="7"/>
  <c r="R712" i="7"/>
  <c r="J715" i="7"/>
  <c r="Y977" i="7"/>
  <c r="X1024" i="7"/>
  <c r="AG1130" i="7"/>
  <c r="M1133" i="7"/>
  <c r="O1150" i="7"/>
  <c r="AC1151" i="7"/>
  <c r="T1152" i="7"/>
  <c r="S1003" i="7"/>
  <c r="J210" i="7"/>
  <c r="M211" i="7"/>
  <c r="J1162" i="7"/>
  <c r="AJ1187" i="7"/>
  <c r="V821" i="7"/>
  <c r="AG1005" i="7"/>
  <c r="J541" i="7"/>
  <c r="P567" i="7"/>
  <c r="O236" i="7"/>
  <c r="J268" i="7"/>
  <c r="P161" i="7"/>
  <c r="J192" i="7"/>
  <c r="J262" i="7"/>
  <c r="AG269" i="7"/>
  <c r="M288" i="7"/>
  <c r="J326" i="7"/>
  <c r="AC217" i="7"/>
  <c r="AF238" i="7"/>
  <c r="U239" i="7"/>
  <c r="AA164" i="7"/>
  <c r="AG272" i="7"/>
  <c r="AG329" i="7"/>
  <c r="N350" i="7"/>
  <c r="W484" i="7"/>
  <c r="O547" i="7"/>
  <c r="W274" i="7"/>
  <c r="AG277" i="7"/>
  <c r="S278" i="7"/>
  <c r="M296" i="7"/>
  <c r="AI314" i="7"/>
  <c r="N577" i="7"/>
  <c r="X528" i="7"/>
  <c r="J730" i="7"/>
  <c r="AB758" i="7"/>
  <c r="M791" i="7"/>
  <c r="AI150" i="7"/>
  <c r="J607" i="7"/>
  <c r="Z616" i="7"/>
  <c r="AA740" i="7"/>
  <c r="Z742" i="7"/>
  <c r="J744" i="7"/>
  <c r="AB746" i="7"/>
  <c r="J766" i="7"/>
  <c r="X773" i="7"/>
  <c r="AD774" i="7"/>
  <c r="M224" i="7"/>
  <c r="AA600" i="7"/>
  <c r="V622" i="7"/>
  <c r="AE626" i="7"/>
  <c r="J648" i="7"/>
  <c r="U655" i="7"/>
  <c r="AJ633" i="7"/>
  <c r="J530" i="7"/>
  <c r="S282" i="7"/>
  <c r="AI285" i="7"/>
  <c r="AE302" i="7"/>
  <c r="V321" i="7"/>
  <c r="J497" i="7"/>
  <c r="AJ751" i="7"/>
  <c r="T751" i="7"/>
  <c r="O778" i="7"/>
  <c r="AD179" i="7"/>
  <c r="J1084" i="7"/>
  <c r="AE1090" i="7"/>
  <c r="V1090" i="7"/>
  <c r="O1090" i="7"/>
  <c r="AE1098" i="7"/>
  <c r="AD1098" i="7"/>
  <c r="V1098" i="7"/>
  <c r="N1098" i="7"/>
  <c r="AG689" i="7"/>
  <c r="Z699" i="7"/>
  <c r="J1052" i="7"/>
  <c r="AH1055" i="7"/>
  <c r="J1058" i="7"/>
  <c r="T1133" i="7"/>
  <c r="R1134" i="7"/>
  <c r="V1152" i="7"/>
  <c r="J1180" i="7"/>
  <c r="J1183" i="7"/>
  <c r="W211" i="7"/>
  <c r="AE214" i="7"/>
  <c r="AG954" i="7"/>
  <c r="AF981" i="7"/>
  <c r="J900" i="7"/>
  <c r="J915" i="7"/>
  <c r="U933" i="7"/>
  <c r="AJ1047" i="7"/>
  <c r="N309" i="7"/>
  <c r="AD274" i="7"/>
  <c r="O296" i="7"/>
  <c r="N506" i="7"/>
  <c r="AG577" i="7"/>
  <c r="N791" i="7"/>
  <c r="J604" i="7"/>
  <c r="AH614" i="7"/>
  <c r="AH616" i="7"/>
  <c r="J739" i="7"/>
  <c r="AA741" i="7"/>
  <c r="O761" i="7"/>
  <c r="J763" i="7"/>
  <c r="AC767" i="7"/>
  <c r="AI773" i="7"/>
  <c r="O224" i="7"/>
  <c r="AF626" i="7"/>
  <c r="AD655" i="7"/>
  <c r="AE556" i="7"/>
  <c r="M556" i="7"/>
  <c r="AG985" i="7"/>
  <c r="M985" i="7"/>
  <c r="Z1079" i="7"/>
  <c r="W1079" i="7"/>
  <c r="R1079" i="7"/>
  <c r="O1079" i="7"/>
  <c r="W1087" i="7"/>
  <c r="V1087" i="7"/>
  <c r="AG379" i="7"/>
  <c r="Y379" i="7"/>
  <c r="R379" i="7"/>
  <c r="AA1033" i="7"/>
  <c r="Y1033" i="7"/>
  <c r="AJ201" i="7"/>
  <c r="Q201" i="7"/>
  <c r="Z1126" i="7"/>
  <c r="Q353" i="7"/>
  <c r="X372" i="7"/>
  <c r="Y382" i="7"/>
  <c r="AE401" i="7"/>
  <c r="J403" i="7"/>
  <c r="Z404" i="7"/>
  <c r="J406" i="7"/>
  <c r="J412" i="7"/>
  <c r="Z416" i="7"/>
  <c r="J422" i="7"/>
  <c r="AC423" i="7"/>
  <c r="J425" i="7"/>
  <c r="AD432" i="7"/>
  <c r="AE440" i="7"/>
  <c r="R441" i="7"/>
  <c r="J457" i="7"/>
  <c r="AJ13" i="7"/>
  <c r="AF1009" i="7"/>
  <c r="AB990" i="7"/>
  <c r="N1038" i="7"/>
  <c r="AI1039" i="7"/>
  <c r="V43" i="7"/>
  <c r="J15" i="7"/>
  <c r="AE199" i="7"/>
  <c r="AJ242" i="7"/>
  <c r="AC204" i="7"/>
  <c r="O248" i="7"/>
  <c r="Z188" i="7"/>
  <c r="AD250" i="7"/>
  <c r="Q1008" i="7"/>
  <c r="P993" i="7"/>
  <c r="N910" i="7"/>
  <c r="J513" i="7"/>
  <c r="O581" i="7"/>
  <c r="J794" i="7"/>
  <c r="J284" i="7"/>
  <c r="V584" i="7"/>
  <c r="J586" i="7"/>
  <c r="Y500" i="7"/>
  <c r="AG1062" i="7"/>
  <c r="J198" i="7"/>
  <c r="M1006" i="7"/>
  <c r="N1007" i="7"/>
  <c r="J1089" i="7"/>
  <c r="AC1090" i="7"/>
  <c r="AC1096" i="7"/>
  <c r="AC1124" i="7"/>
  <c r="AH1126" i="7"/>
  <c r="M353" i="7"/>
  <c r="J357" i="7"/>
  <c r="N372" i="7"/>
  <c r="Q378" i="7"/>
  <c r="AJ382" i="7"/>
  <c r="AB385" i="7"/>
  <c r="O390" i="7"/>
  <c r="AE406" i="7"/>
  <c r="J430" i="7"/>
  <c r="N432" i="7"/>
  <c r="AF433" i="7"/>
  <c r="O440" i="7"/>
  <c r="O448" i="7"/>
  <c r="S42" i="7"/>
  <c r="R961" i="7"/>
  <c r="U1008" i="7"/>
  <c r="O993" i="7"/>
  <c r="AC1041" i="7"/>
  <c r="R199" i="7"/>
  <c r="AD182" i="7"/>
  <c r="J203" i="7"/>
  <c r="O910" i="7"/>
  <c r="M1125" i="7"/>
  <c r="U353" i="7"/>
  <c r="Z372" i="7"/>
  <c r="Y415" i="7"/>
  <c r="M418" i="7"/>
  <c r="W431" i="7"/>
  <c r="Q432" i="7"/>
  <c r="O433" i="7"/>
  <c r="AD440" i="7"/>
  <c r="M446" i="7"/>
  <c r="Q448" i="7"/>
  <c r="Y450" i="7"/>
  <c r="AB457" i="7"/>
  <c r="AG52" i="7"/>
  <c r="Q42" i="7"/>
  <c r="AA961" i="7"/>
  <c r="Q993" i="7"/>
  <c r="M1016" i="7"/>
  <c r="J29" i="7"/>
  <c r="V18" i="7"/>
  <c r="AD30" i="7"/>
  <c r="X180" i="7"/>
  <c r="AC199" i="7"/>
  <c r="R226" i="7"/>
  <c r="J60" i="7"/>
  <c r="P910" i="7"/>
  <c r="AH556" i="7"/>
  <c r="AF580" i="7"/>
  <c r="J298" i="7"/>
  <c r="AC794" i="7"/>
  <c r="J303" i="7"/>
  <c r="J338" i="7"/>
  <c r="AH515" i="7"/>
  <c r="Y562" i="7"/>
  <c r="O776" i="7"/>
  <c r="J779" i="7"/>
  <c r="R798" i="7"/>
  <c r="AH813" i="7"/>
  <c r="X1006" i="7"/>
  <c r="AG960" i="7"/>
  <c r="W1007" i="7"/>
  <c r="AC1072" i="7"/>
  <c r="AB1096" i="7"/>
  <c r="J1120" i="7"/>
  <c r="N1124" i="7"/>
  <c r="R1125" i="7"/>
  <c r="Y353" i="7"/>
  <c r="AH357" i="7"/>
  <c r="AI359" i="7"/>
  <c r="J370" i="7"/>
  <c r="AH372" i="7"/>
  <c r="J383" i="7"/>
  <c r="AC384" i="7"/>
  <c r="V395" i="7"/>
  <c r="AG400" i="7"/>
  <c r="J405" i="7"/>
  <c r="J411" i="7"/>
  <c r="AF417" i="7"/>
  <c r="P418" i="7"/>
  <c r="J420" i="7"/>
  <c r="AF431" i="7"/>
  <c r="R432" i="7"/>
  <c r="J438" i="7"/>
  <c r="J444" i="7"/>
  <c r="T445" i="7"/>
  <c r="U446" i="7"/>
  <c r="V448" i="7"/>
  <c r="AA450" i="7"/>
  <c r="J459" i="7"/>
  <c r="M460" i="7"/>
  <c r="M52" i="7"/>
  <c r="V948" i="7"/>
  <c r="AE1015" i="7"/>
  <c r="U1016" i="7"/>
  <c r="AD199" i="7"/>
  <c r="S226" i="7"/>
  <c r="Y910" i="7"/>
  <c r="AJ610" i="7"/>
  <c r="Z736" i="7"/>
  <c r="AB744" i="7"/>
  <c r="AJ594" i="7"/>
  <c r="AE595" i="7"/>
  <c r="AA627" i="7"/>
  <c r="AF649" i="7"/>
  <c r="AJ653" i="7"/>
  <c r="W656" i="7"/>
  <c r="AE634" i="7"/>
  <c r="AI512" i="7"/>
  <c r="Z283" i="7"/>
  <c r="J323" i="7"/>
  <c r="AI535" i="7"/>
  <c r="AE561" i="7"/>
  <c r="X583" i="7"/>
  <c r="J585" i="7"/>
  <c r="AG538" i="7"/>
  <c r="AA749" i="7"/>
  <c r="J752" i="7"/>
  <c r="S779" i="7"/>
  <c r="Y1006" i="7"/>
  <c r="AF1007" i="7"/>
  <c r="M1072" i="7"/>
  <c r="Z1100" i="7"/>
  <c r="AH1101" i="7"/>
  <c r="J1111" i="7"/>
  <c r="AH1117" i="7"/>
  <c r="Z1118" i="7"/>
  <c r="AD1124" i="7"/>
  <c r="Z353" i="7"/>
  <c r="AE356" i="7"/>
  <c r="AI358" i="7"/>
  <c r="S359" i="7"/>
  <c r="J361" i="7"/>
  <c r="S367" i="7"/>
  <c r="V377" i="7"/>
  <c r="J379" i="7"/>
  <c r="T398" i="7"/>
  <c r="S399" i="7"/>
  <c r="J407" i="7"/>
  <c r="X418" i="7"/>
  <c r="J423" i="7"/>
  <c r="AH432" i="7"/>
  <c r="J441" i="7"/>
  <c r="W446" i="7"/>
  <c r="W448" i="7"/>
  <c r="R449" i="7"/>
  <c r="Y456" i="7"/>
  <c r="AD39" i="7"/>
  <c r="P26" i="7"/>
  <c r="W989" i="7"/>
  <c r="AC1016" i="7"/>
  <c r="U18" i="7"/>
  <c r="J227" i="7"/>
  <c r="AC205" i="7"/>
  <c r="AD246" i="7"/>
  <c r="AI249" i="7"/>
  <c r="O60" i="7"/>
  <c r="Q32" i="7"/>
  <c r="J1116" i="7"/>
  <c r="AI1120" i="7"/>
  <c r="J1126" i="7"/>
  <c r="J353" i="7"/>
  <c r="AC353" i="7"/>
  <c r="J372" i="7"/>
  <c r="J373" i="7"/>
  <c r="J382" i="7"/>
  <c r="AI383" i="7"/>
  <c r="P394" i="7"/>
  <c r="J401" i="7"/>
  <c r="J404" i="7"/>
  <c r="U420" i="7"/>
  <c r="J437" i="7"/>
  <c r="W438" i="7"/>
  <c r="X446" i="7"/>
  <c r="O459" i="7"/>
  <c r="J23" i="7"/>
  <c r="AD950" i="7"/>
  <c r="J993" i="7"/>
  <c r="J994" i="7"/>
  <c r="AJ1012" i="7"/>
  <c r="O1015" i="7"/>
  <c r="J43" i="7"/>
  <c r="N9" i="7"/>
  <c r="J47" i="7"/>
  <c r="AF59" i="7"/>
  <c r="J199" i="7"/>
  <c r="J245" i="7"/>
  <c r="J204" i="7"/>
  <c r="N188" i="7"/>
  <c r="J250" i="7"/>
  <c r="AH19" i="7"/>
  <c r="J48" i="7"/>
  <c r="AG62" i="7"/>
  <c r="J910" i="7"/>
  <c r="AB923" i="7"/>
  <c r="AF35" i="7"/>
  <c r="AF1137" i="7"/>
  <c r="AE89" i="7"/>
  <c r="AG97" i="7"/>
  <c r="AD113" i="7"/>
  <c r="W129" i="7"/>
  <c r="AC861" i="7"/>
  <c r="AG861" i="7"/>
  <c r="W861" i="7"/>
  <c r="N861" i="7"/>
  <c r="AC668" i="7"/>
  <c r="U668" i="7"/>
  <c r="R668" i="7"/>
  <c r="AB702" i="7"/>
  <c r="X702" i="7"/>
  <c r="O702" i="7"/>
  <c r="AC478" i="7"/>
  <c r="J657" i="7"/>
  <c r="R814" i="7"/>
  <c r="J1045" i="7"/>
  <c r="J1167" i="7"/>
  <c r="Z1206" i="7"/>
  <c r="Z67" i="7"/>
  <c r="AG629" i="7"/>
  <c r="J1163" i="7"/>
  <c r="AG35" i="7"/>
  <c r="AG36" i="7"/>
  <c r="O37" i="7"/>
  <c r="U168" i="7"/>
  <c r="AH644" i="7"/>
  <c r="AE68" i="7"/>
  <c r="J138" i="7"/>
  <c r="AG154" i="7"/>
  <c r="W156" i="7"/>
  <c r="AC235" i="7"/>
  <c r="R252" i="7"/>
  <c r="O260" i="7"/>
  <c r="J324" i="7"/>
  <c r="AF479" i="7"/>
  <c r="J501" i="7"/>
  <c r="AJ520" i="7"/>
  <c r="M539" i="7"/>
  <c r="N588" i="7"/>
  <c r="M590" i="7"/>
  <c r="J591" i="7"/>
  <c r="AB630" i="7"/>
  <c r="J645" i="7"/>
  <c r="AI662" i="7"/>
  <c r="AG662" i="7"/>
  <c r="O815" i="7"/>
  <c r="AE815" i="7"/>
  <c r="AJ822" i="7"/>
  <c r="U827" i="7"/>
  <c r="J899" i="7"/>
  <c r="Y901" i="7"/>
  <c r="J932" i="7"/>
  <c r="X934" i="7"/>
  <c r="J1046" i="7"/>
  <c r="N1137" i="7"/>
  <c r="AG1137" i="7"/>
  <c r="AC1168" i="7"/>
  <c r="U1193" i="7"/>
  <c r="AI1204" i="7"/>
  <c r="AJ1205" i="7"/>
  <c r="AF72" i="7"/>
  <c r="AJ76" i="7"/>
  <c r="J78" i="7"/>
  <c r="O81" i="7"/>
  <c r="AE87" i="7"/>
  <c r="N89" i="7"/>
  <c r="AF89" i="7"/>
  <c r="AF90" i="7"/>
  <c r="W95" i="7"/>
  <c r="O96" i="7"/>
  <c r="R98" i="7"/>
  <c r="AC109" i="7"/>
  <c r="M110" i="7"/>
  <c r="J112" i="7"/>
  <c r="AE113" i="7"/>
  <c r="O114" i="7"/>
  <c r="U128" i="7"/>
  <c r="Y129" i="7"/>
  <c r="W130" i="7"/>
  <c r="AF136" i="7"/>
  <c r="J833" i="7"/>
  <c r="Q861" i="7"/>
  <c r="Z1185" i="7"/>
  <c r="AD1185" i="7"/>
  <c r="Q1185" i="7"/>
  <c r="N1185" i="7"/>
  <c r="AG1185" i="7"/>
  <c r="AE1185" i="7"/>
  <c r="T1185" i="7"/>
  <c r="O1185" i="7"/>
  <c r="Z1146" i="7"/>
  <c r="AE1146" i="7"/>
  <c r="AD568" i="7"/>
  <c r="V568" i="7"/>
  <c r="S568" i="7"/>
  <c r="AI568" i="7"/>
  <c r="W814" i="7"/>
  <c r="O898" i="7"/>
  <c r="M35" i="7"/>
  <c r="AH36" i="7"/>
  <c r="R37" i="7"/>
  <c r="Z168" i="7"/>
  <c r="AH640" i="7"/>
  <c r="V343" i="7"/>
  <c r="M1048" i="7"/>
  <c r="Z38" i="7"/>
  <c r="AF68" i="7"/>
  <c r="V252" i="7"/>
  <c r="R260" i="7"/>
  <c r="AG479" i="7"/>
  <c r="AI539" i="7"/>
  <c r="AF588" i="7"/>
  <c r="N590" i="7"/>
  <c r="AH662" i="7"/>
  <c r="P815" i="7"/>
  <c r="AF815" i="7"/>
  <c r="V827" i="7"/>
  <c r="N901" i="7"/>
  <c r="R919" i="7"/>
  <c r="Z934" i="7"/>
  <c r="O1137" i="7"/>
  <c r="X1193" i="7"/>
  <c r="O89" i="7"/>
  <c r="AG89" i="7"/>
  <c r="O97" i="7"/>
  <c r="N113" i="7"/>
  <c r="AF113" i="7"/>
  <c r="Q114" i="7"/>
  <c r="AD129" i="7"/>
  <c r="V836" i="7"/>
  <c r="Y836" i="7"/>
  <c r="Z840" i="7"/>
  <c r="AD850" i="7"/>
  <c r="AI850" i="7"/>
  <c r="T863" i="7"/>
  <c r="X863" i="7"/>
  <c r="AI866" i="7"/>
  <c r="S866" i="7"/>
  <c r="AA788" i="7"/>
  <c r="N788" i="7"/>
  <c r="AI788" i="7"/>
  <c r="AD788" i="7"/>
  <c r="J65" i="7"/>
  <c r="J589" i="7"/>
  <c r="P657" i="7"/>
  <c r="AC895" i="7"/>
  <c r="R898" i="7"/>
  <c r="J1042" i="7"/>
  <c r="AE1045" i="7"/>
  <c r="N1165" i="7"/>
  <c r="AG1167" i="7"/>
  <c r="J1201" i="7"/>
  <c r="J1206" i="7"/>
  <c r="R67" i="7"/>
  <c r="J818" i="7"/>
  <c r="P1163" i="7"/>
  <c r="Q35" i="7"/>
  <c r="W37" i="7"/>
  <c r="AE168" i="7"/>
  <c r="J170" i="7"/>
  <c r="Y189" i="7"/>
  <c r="AG644" i="7"/>
  <c r="Y69" i="7"/>
  <c r="Q1048" i="7"/>
  <c r="R1203" i="7"/>
  <c r="J10" i="7"/>
  <c r="AD38" i="7"/>
  <c r="O68" i="7"/>
  <c r="AI138" i="7"/>
  <c r="J156" i="7"/>
  <c r="AF159" i="7"/>
  <c r="J190" i="7"/>
  <c r="AH208" i="7"/>
  <c r="AH252" i="7"/>
  <c r="W260" i="7"/>
  <c r="P267" i="7"/>
  <c r="AH324" i="7"/>
  <c r="J479" i="7"/>
  <c r="R520" i="7"/>
  <c r="P563" i="7"/>
  <c r="O590" i="7"/>
  <c r="AJ591" i="7"/>
  <c r="J630" i="7"/>
  <c r="AJ645" i="7"/>
  <c r="O662" i="7"/>
  <c r="R815" i="7"/>
  <c r="AI819" i="7"/>
  <c r="AA820" i="7"/>
  <c r="Q822" i="7"/>
  <c r="AH899" i="7"/>
  <c r="O901" i="7"/>
  <c r="W932" i="7"/>
  <c r="AC934" i="7"/>
  <c r="AI1049" i="7"/>
  <c r="P1137" i="7"/>
  <c r="J1147" i="7"/>
  <c r="AJ1166" i="7"/>
  <c r="M1168" i="7"/>
  <c r="Z1193" i="7"/>
  <c r="AH1202" i="7"/>
  <c r="M1204" i="7"/>
  <c r="M1205" i="7"/>
  <c r="J71" i="7"/>
  <c r="AJ72" i="7"/>
  <c r="AA75" i="7"/>
  <c r="J77" i="7"/>
  <c r="AJ78" i="7"/>
  <c r="AE79" i="7"/>
  <c r="N87" i="7"/>
  <c r="P89" i="7"/>
  <c r="AH92" i="7"/>
  <c r="P97" i="7"/>
  <c r="X98" i="7"/>
  <c r="J100" i="7"/>
  <c r="AC103" i="7"/>
  <c r="T108" i="7"/>
  <c r="M109" i="7"/>
  <c r="V112" i="7"/>
  <c r="AF112" i="7"/>
  <c r="O113" i="7"/>
  <c r="AG113" i="7"/>
  <c r="R114" i="7"/>
  <c r="AH117" i="7"/>
  <c r="V121" i="7"/>
  <c r="Z128" i="7"/>
  <c r="AF129" i="7"/>
  <c r="AC133" i="7"/>
  <c r="AJ840" i="7"/>
  <c r="X883" i="7"/>
  <c r="O883" i="7"/>
  <c r="AD701" i="7"/>
  <c r="T701" i="7"/>
  <c r="N701" i="7"/>
  <c r="AG259" i="7"/>
  <c r="J480" i="7"/>
  <c r="J816" i="7"/>
  <c r="AC898" i="7"/>
  <c r="Y1206" i="7"/>
  <c r="J1207" i="7"/>
  <c r="R35" i="7"/>
  <c r="Z37" i="7"/>
  <c r="AF168" i="7"/>
  <c r="J642" i="7"/>
  <c r="J661" i="7"/>
  <c r="U1048" i="7"/>
  <c r="Y22" i="7"/>
  <c r="AG38" i="7"/>
  <c r="J64" i="7"/>
  <c r="P68" i="7"/>
  <c r="J70" i="7"/>
  <c r="Z260" i="7"/>
  <c r="R482" i="7"/>
  <c r="AA520" i="7"/>
  <c r="Y590" i="7"/>
  <c r="AC660" i="7"/>
  <c r="AI755" i="7"/>
  <c r="U815" i="7"/>
  <c r="P820" i="7"/>
  <c r="P901" i="7"/>
  <c r="X907" i="7"/>
  <c r="U932" i="7"/>
  <c r="M934" i="7"/>
  <c r="AD934" i="7"/>
  <c r="P995" i="7"/>
  <c r="M1043" i="7"/>
  <c r="Q1137" i="7"/>
  <c r="AB1166" i="7"/>
  <c r="M1193" i="7"/>
  <c r="AC1193" i="7"/>
  <c r="U1204" i="7"/>
  <c r="N1205" i="7"/>
  <c r="AI71" i="7"/>
  <c r="P72" i="7"/>
  <c r="O82" i="7"/>
  <c r="AC86" i="7"/>
  <c r="O87" i="7"/>
  <c r="Q89" i="7"/>
  <c r="J90" i="7"/>
  <c r="J96" i="7"/>
  <c r="Q97" i="7"/>
  <c r="Z98" i="7"/>
  <c r="U101" i="7"/>
  <c r="U102" i="7"/>
  <c r="N103" i="7"/>
  <c r="M104" i="7"/>
  <c r="V105" i="7"/>
  <c r="AH112" i="7"/>
  <c r="P113" i="7"/>
  <c r="W121" i="7"/>
  <c r="AE128" i="7"/>
  <c r="N129" i="7"/>
  <c r="M836" i="7"/>
  <c r="AD837" i="7"/>
  <c r="R837" i="7"/>
  <c r="Q863" i="7"/>
  <c r="AB1020" i="7"/>
  <c r="AA1020" i="7"/>
  <c r="Y1020" i="7"/>
  <c r="O1020" i="7"/>
  <c r="AE1023" i="7"/>
  <c r="T1023" i="7"/>
  <c r="S1023" i="7"/>
  <c r="Q1023" i="7"/>
  <c r="AH898" i="7"/>
  <c r="U35" i="7"/>
  <c r="AE37" i="7"/>
  <c r="X1048" i="7"/>
  <c r="AH38" i="7"/>
  <c r="AA590" i="7"/>
  <c r="X815" i="7"/>
  <c r="AD901" i="7"/>
  <c r="AC932" i="7"/>
  <c r="N934" i="7"/>
  <c r="AF934" i="7"/>
  <c r="AD1193" i="7"/>
  <c r="U1205" i="7"/>
  <c r="R72" i="7"/>
  <c r="AE82" i="7"/>
  <c r="AD86" i="7"/>
  <c r="V87" i="7"/>
  <c r="V89" i="7"/>
  <c r="V97" i="7"/>
  <c r="AF98" i="7"/>
  <c r="Q113" i="7"/>
  <c r="Y121" i="7"/>
  <c r="AF128" i="7"/>
  <c r="O129" i="7"/>
  <c r="AE136" i="7"/>
  <c r="J832" i="7"/>
  <c r="Q836" i="7"/>
  <c r="Z480" i="7"/>
  <c r="Z1165" i="7"/>
  <c r="AC1201" i="7"/>
  <c r="Q1206" i="7"/>
  <c r="J629" i="7"/>
  <c r="Y35" i="7"/>
  <c r="J635" i="7"/>
  <c r="Y1048" i="7"/>
  <c r="Z1203" i="7"/>
  <c r="U68" i="7"/>
  <c r="AC154" i="7"/>
  <c r="AH156" i="7"/>
  <c r="J171" i="7"/>
  <c r="AC252" i="7"/>
  <c r="AI481" i="7"/>
  <c r="AH481" i="7"/>
  <c r="Z482" i="7"/>
  <c r="J539" i="7"/>
  <c r="X563" i="7"/>
  <c r="Y563" i="7"/>
  <c r="J588" i="7"/>
  <c r="J603" i="7"/>
  <c r="X645" i="7"/>
  <c r="U662" i="7"/>
  <c r="AE728" i="7"/>
  <c r="AE755" i="7"/>
  <c r="J801" i="7"/>
  <c r="Z815" i="7"/>
  <c r="AD827" i="7"/>
  <c r="J901" i="7"/>
  <c r="AE901" i="7"/>
  <c r="O907" i="7"/>
  <c r="J919" i="7"/>
  <c r="AJ932" i="7"/>
  <c r="O934" i="7"/>
  <c r="R995" i="7"/>
  <c r="Y1017" i="7"/>
  <c r="Z1043" i="7"/>
  <c r="N1046" i="7"/>
  <c r="AD1147" i="7"/>
  <c r="O1193" i="7"/>
  <c r="AE1193" i="7"/>
  <c r="V1205" i="7"/>
  <c r="N71" i="7"/>
  <c r="U72" i="7"/>
  <c r="Y73" i="7"/>
  <c r="V78" i="7"/>
  <c r="X97" i="7"/>
  <c r="O98" i="7"/>
  <c r="AG98" i="7"/>
  <c r="S99" i="7"/>
  <c r="X105" i="7"/>
  <c r="W106" i="7"/>
  <c r="V113" i="7"/>
  <c r="AC119" i="7"/>
  <c r="J124" i="7"/>
  <c r="N128" i="7"/>
  <c r="AH128" i="7"/>
  <c r="P129" i="7"/>
  <c r="N136" i="7"/>
  <c r="W137" i="7"/>
  <c r="P828" i="7"/>
  <c r="U836" i="7"/>
  <c r="Q837" i="7"/>
  <c r="J845" i="7"/>
  <c r="O853" i="7"/>
  <c r="Z872" i="7"/>
  <c r="AC872" i="7"/>
  <c r="U872" i="7"/>
  <c r="AG877" i="7"/>
  <c r="AE694" i="7"/>
  <c r="V694" i="7"/>
  <c r="M694" i="7"/>
  <c r="AD713" i="7"/>
  <c r="Y713" i="7"/>
  <c r="W713" i="7"/>
  <c r="Q713" i="7"/>
  <c r="P713" i="7"/>
  <c r="O713" i="7"/>
  <c r="AG713" i="7"/>
  <c r="AG63" i="7"/>
  <c r="Z65" i="7"/>
  <c r="J478" i="7"/>
  <c r="Z589" i="7"/>
  <c r="V814" i="7"/>
  <c r="AF1042" i="7"/>
  <c r="J1165" i="7"/>
  <c r="R1206" i="7"/>
  <c r="W1207" i="7"/>
  <c r="J67" i="7"/>
  <c r="R818" i="7"/>
  <c r="AE35" i="7"/>
  <c r="N168" i="7"/>
  <c r="AE635" i="7"/>
  <c r="J638" i="7"/>
  <c r="AG1048" i="7"/>
  <c r="AD1203" i="7"/>
  <c r="J51" i="7"/>
  <c r="N154" i="7"/>
  <c r="AH171" i="7"/>
  <c r="AD260" i="7"/>
  <c r="Q286" i="7"/>
  <c r="W305" i="7"/>
  <c r="M479" i="7"/>
  <c r="AE482" i="7"/>
  <c r="W590" i="7"/>
  <c r="S630" i="7"/>
  <c r="J660" i="7"/>
  <c r="X662" i="7"/>
  <c r="AE801" i="7"/>
  <c r="M815" i="7"/>
  <c r="AC815" i="7"/>
  <c r="Z824" i="7"/>
  <c r="S827" i="7"/>
  <c r="AE907" i="7"/>
  <c r="P934" i="7"/>
  <c r="S995" i="7"/>
  <c r="V1046" i="7"/>
  <c r="AC1137" i="7"/>
  <c r="AE1137" i="7"/>
  <c r="P1147" i="7"/>
  <c r="AD1169" i="7"/>
  <c r="P1193" i="7"/>
  <c r="AF1193" i="7"/>
  <c r="AI1200" i="7"/>
  <c r="J1204" i="7"/>
  <c r="O73" i="7"/>
  <c r="AC77" i="7"/>
  <c r="J80" i="7"/>
  <c r="AC89" i="7"/>
  <c r="AD89" i="7"/>
  <c r="AD90" i="7"/>
  <c r="AJ94" i="7"/>
  <c r="AJ96" i="7"/>
  <c r="AF97" i="7"/>
  <c r="P98" i="7"/>
  <c r="J102" i="7"/>
  <c r="S107" i="7"/>
  <c r="AD110" i="7"/>
  <c r="R112" i="7"/>
  <c r="AA115" i="7"/>
  <c r="AC118" i="7"/>
  <c r="T124" i="7"/>
  <c r="J126" i="7"/>
  <c r="W136" i="7"/>
  <c r="X836" i="7"/>
  <c r="Y837" i="7"/>
  <c r="Y848" i="7"/>
  <c r="AC848" i="7"/>
  <c r="M848" i="7"/>
  <c r="AD861" i="7"/>
  <c r="AJ877" i="7"/>
  <c r="M877" i="7"/>
  <c r="AI719" i="7"/>
  <c r="AD719" i="7"/>
  <c r="AC719" i="7"/>
  <c r="R719" i="7"/>
  <c r="Q719" i="7"/>
  <c r="Z1001" i="7"/>
  <c r="AG1001" i="7"/>
  <c r="O1001" i="7"/>
  <c r="X1001" i="7"/>
  <c r="S1001" i="7"/>
  <c r="R1001" i="7"/>
  <c r="AJ1001" i="7"/>
  <c r="Q1001" i="7"/>
  <c r="AI1001" i="7"/>
  <c r="P1001" i="7"/>
  <c r="AH1001" i="7"/>
  <c r="AA1001" i="7"/>
  <c r="J1170" i="7"/>
  <c r="P980" i="7"/>
  <c r="AH980" i="7"/>
  <c r="N980" i="7"/>
  <c r="AG980" i="7"/>
  <c r="M980" i="7"/>
  <c r="Q980" i="7"/>
  <c r="AC980" i="7"/>
  <c r="X980" i="7"/>
  <c r="J849" i="7"/>
  <c r="U852" i="7"/>
  <c r="M853" i="7"/>
  <c r="AE853" i="7"/>
  <c r="O854" i="7"/>
  <c r="AD857" i="7"/>
  <c r="AE862" i="7"/>
  <c r="AJ863" i="7"/>
  <c r="J872" i="7"/>
  <c r="AD873" i="7"/>
  <c r="AC884" i="7"/>
  <c r="AE887" i="7"/>
  <c r="J668" i="7"/>
  <c r="J672" i="7"/>
  <c r="AE675" i="7"/>
  <c r="M679" i="7"/>
  <c r="AG685" i="7"/>
  <c r="J687" i="7"/>
  <c r="AH688" i="7"/>
  <c r="AB690" i="7"/>
  <c r="V695" i="7"/>
  <c r="J696" i="7"/>
  <c r="J699" i="7"/>
  <c r="AG705" i="7"/>
  <c r="T708" i="7"/>
  <c r="J711" i="7"/>
  <c r="J716" i="7"/>
  <c r="AI717" i="7"/>
  <c r="AD721" i="7"/>
  <c r="AE722" i="7"/>
  <c r="J1050" i="7"/>
  <c r="J974" i="7"/>
  <c r="AI975" i="7"/>
  <c r="AD975" i="7"/>
  <c r="N1022" i="7"/>
  <c r="AH1131" i="7"/>
  <c r="S1131" i="7"/>
  <c r="AI1132" i="7"/>
  <c r="N1132" i="7"/>
  <c r="R1148" i="7"/>
  <c r="AF1148" i="7"/>
  <c r="R1153" i="7"/>
  <c r="AD1172" i="7"/>
  <c r="J1176" i="7"/>
  <c r="AA1179" i="7"/>
  <c r="P1179" i="7"/>
  <c r="AF1179" i="7"/>
  <c r="J920" i="7"/>
  <c r="AJ978" i="7"/>
  <c r="W980" i="7"/>
  <c r="AC1027" i="7"/>
  <c r="S1027" i="7"/>
  <c r="Q1027" i="7"/>
  <c r="N1027" i="7"/>
  <c r="AI1027" i="7"/>
  <c r="AD1027" i="7"/>
  <c r="V1027" i="7"/>
  <c r="AI897" i="7"/>
  <c r="Z897" i="7"/>
  <c r="P897" i="7"/>
  <c r="AF897" i="7"/>
  <c r="AA849" i="7"/>
  <c r="Q853" i="7"/>
  <c r="J856" i="7"/>
  <c r="J871" i="7"/>
  <c r="AE872" i="7"/>
  <c r="V873" i="7"/>
  <c r="U877" i="7"/>
  <c r="AD883" i="7"/>
  <c r="N884" i="7"/>
  <c r="AE884" i="7"/>
  <c r="Y893" i="7"/>
  <c r="AE667" i="7"/>
  <c r="AE668" i="7"/>
  <c r="AG669" i="7"/>
  <c r="J671" i="7"/>
  <c r="AD674" i="7"/>
  <c r="Q675" i="7"/>
  <c r="AE678" i="7"/>
  <c r="U680" i="7"/>
  <c r="Q683" i="7"/>
  <c r="U684" i="7"/>
  <c r="Y688" i="7"/>
  <c r="R689" i="7"/>
  <c r="R690" i="7"/>
  <c r="P691" i="7"/>
  <c r="M695" i="7"/>
  <c r="AD696" i="7"/>
  <c r="AC700" i="7"/>
  <c r="AA701" i="7"/>
  <c r="AJ702" i="7"/>
  <c r="W704" i="7"/>
  <c r="W705" i="7"/>
  <c r="J707" i="7"/>
  <c r="AI711" i="7"/>
  <c r="W711" i="7"/>
  <c r="V712" i="7"/>
  <c r="AC720" i="7"/>
  <c r="X721" i="7"/>
  <c r="Z722" i="7"/>
  <c r="AC725" i="7"/>
  <c r="AC1050" i="7"/>
  <c r="AG1050" i="7"/>
  <c r="R1052" i="7"/>
  <c r="AI971" i="7"/>
  <c r="J973" i="7"/>
  <c r="AI974" i="7"/>
  <c r="M975" i="7"/>
  <c r="AC998" i="7"/>
  <c r="J1019" i="7"/>
  <c r="AG1023" i="7"/>
  <c r="J1128" i="7"/>
  <c r="AD1130" i="7"/>
  <c r="Q1130" i="7"/>
  <c r="R1131" i="7"/>
  <c r="S1134" i="7"/>
  <c r="J1141" i="7"/>
  <c r="AE1142" i="7"/>
  <c r="R1142" i="7"/>
  <c r="AH1142" i="7"/>
  <c r="N1148" i="7"/>
  <c r="J1154" i="7"/>
  <c r="AA1171" i="7"/>
  <c r="N1179" i="7"/>
  <c r="N1181" i="7"/>
  <c r="AJ1185" i="7"/>
  <c r="J935" i="7"/>
  <c r="Q978" i="7"/>
  <c r="AC1135" i="7"/>
  <c r="P1135" i="7"/>
  <c r="AD1135" i="7"/>
  <c r="AD212" i="7"/>
  <c r="M1027" i="7"/>
  <c r="S311" i="7"/>
  <c r="N311" i="7"/>
  <c r="R853" i="7"/>
  <c r="U856" i="7"/>
  <c r="AC857" i="7"/>
  <c r="AI862" i="7"/>
  <c r="AG869" i="7"/>
  <c r="Y877" i="7"/>
  <c r="AE882" i="7"/>
  <c r="O884" i="7"/>
  <c r="Y680" i="7"/>
  <c r="AC684" i="7"/>
  <c r="AE689" i="7"/>
  <c r="AA690" i="7"/>
  <c r="Y691" i="7"/>
  <c r="R695" i="7"/>
  <c r="AE696" i="7"/>
  <c r="S699" i="7"/>
  <c r="AD700" i="7"/>
  <c r="AE712" i="7"/>
  <c r="Y721" i="7"/>
  <c r="Q975" i="7"/>
  <c r="AC976" i="7"/>
  <c r="V976" i="7"/>
  <c r="AD977" i="7"/>
  <c r="O977" i="7"/>
  <c r="AC1022" i="7"/>
  <c r="AG1056" i="7"/>
  <c r="T1056" i="7"/>
  <c r="R1057" i="7"/>
  <c r="U1057" i="7"/>
  <c r="U1131" i="7"/>
  <c r="U1134" i="7"/>
  <c r="AI1141" i="7"/>
  <c r="AJ1141" i="7"/>
  <c r="U1148" i="7"/>
  <c r="AD1174" i="7"/>
  <c r="AA1174" i="7"/>
  <c r="Q1179" i="7"/>
  <c r="AH1181" i="7"/>
  <c r="Z784" i="7"/>
  <c r="R784" i="7"/>
  <c r="M784" i="7"/>
  <c r="AC979" i="7"/>
  <c r="Q979" i="7"/>
  <c r="AG1027" i="7"/>
  <c r="AA263" i="7"/>
  <c r="AC571" i="7"/>
  <c r="AE571" i="7"/>
  <c r="AA865" i="7"/>
  <c r="AC877" i="7"/>
  <c r="AF880" i="7"/>
  <c r="P884" i="7"/>
  <c r="J891" i="7"/>
  <c r="X892" i="7"/>
  <c r="Q893" i="7"/>
  <c r="Q667" i="7"/>
  <c r="P674" i="7"/>
  <c r="AG677" i="7"/>
  <c r="J679" i="7"/>
  <c r="AD681" i="7"/>
  <c r="P682" i="7"/>
  <c r="J689" i="7"/>
  <c r="W695" i="7"/>
  <c r="N696" i="7"/>
  <c r="AG696" i="7"/>
  <c r="Q699" i="7"/>
  <c r="AI700" i="7"/>
  <c r="J706" i="7"/>
  <c r="M711" i="7"/>
  <c r="Y711" i="7"/>
  <c r="AF712" i="7"/>
  <c r="N718" i="7"/>
  <c r="J726" i="7"/>
  <c r="AJ727" i="7"/>
  <c r="N1050" i="7"/>
  <c r="Q1051" i="7"/>
  <c r="AI973" i="7"/>
  <c r="R975" i="7"/>
  <c r="AD1019" i="7"/>
  <c r="J1022" i="7"/>
  <c r="AD1022" i="7"/>
  <c r="J1055" i="7"/>
  <c r="AE1131" i="7"/>
  <c r="J1133" i="7"/>
  <c r="AD1134" i="7"/>
  <c r="J1140" i="7"/>
  <c r="O1142" i="7"/>
  <c r="AJ1144" i="7"/>
  <c r="AA1148" i="7"/>
  <c r="AI1175" i="7"/>
  <c r="T1179" i="7"/>
  <c r="AI914" i="7"/>
  <c r="AE914" i="7"/>
  <c r="W935" i="7"/>
  <c r="U935" i="7"/>
  <c r="O1060" i="7"/>
  <c r="AJ1145" i="7"/>
  <c r="AA212" i="7"/>
  <c r="O784" i="7"/>
  <c r="AD1157" i="7"/>
  <c r="U1157" i="7"/>
  <c r="P1157" i="7"/>
  <c r="O1157" i="7"/>
  <c r="X1157" i="7"/>
  <c r="W1157" i="7"/>
  <c r="AI955" i="7"/>
  <c r="AA955" i="7"/>
  <c r="M955" i="7"/>
  <c r="V1136" i="7"/>
  <c r="Y1136" i="7"/>
  <c r="N1136" i="7"/>
  <c r="AG1136" i="7"/>
  <c r="AD295" i="7"/>
  <c r="AE295" i="7"/>
  <c r="O295" i="7"/>
  <c r="Z140" i="7"/>
  <c r="Q140" i="7"/>
  <c r="AC734" i="7"/>
  <c r="X734" i="7"/>
  <c r="N734" i="7"/>
  <c r="J837" i="7"/>
  <c r="W842" i="7"/>
  <c r="AG852" i="7"/>
  <c r="Y853" i="7"/>
  <c r="Y856" i="7"/>
  <c r="R857" i="7"/>
  <c r="AD858" i="7"/>
  <c r="J861" i="7"/>
  <c r="J864" i="7"/>
  <c r="AD868" i="7"/>
  <c r="J870" i="7"/>
  <c r="Y871" i="7"/>
  <c r="AJ875" i="7"/>
  <c r="AG876" i="7"/>
  <c r="AD881" i="7"/>
  <c r="J884" i="7"/>
  <c r="Q884" i="7"/>
  <c r="J670" i="7"/>
  <c r="AG680" i="7"/>
  <c r="AD680" i="7"/>
  <c r="AH686" i="7"/>
  <c r="AB695" i="7"/>
  <c r="T699" i="7"/>
  <c r="AJ700" i="7"/>
  <c r="AH712" i="7"/>
  <c r="AB724" i="7"/>
  <c r="P727" i="7"/>
  <c r="W975" i="7"/>
  <c r="O976" i="7"/>
  <c r="P977" i="7"/>
  <c r="AF1022" i="7"/>
  <c r="AC1054" i="7"/>
  <c r="Q1054" i="7"/>
  <c r="N1056" i="7"/>
  <c r="R1128" i="7"/>
  <c r="M1129" i="7"/>
  <c r="AI1133" i="7"/>
  <c r="U1133" i="7"/>
  <c r="N1141" i="7"/>
  <c r="M1174" i="7"/>
  <c r="AD1179" i="7"/>
  <c r="AH784" i="7"/>
  <c r="AA900" i="7"/>
  <c r="Q900" i="7"/>
  <c r="N900" i="7"/>
  <c r="AI900" i="7"/>
  <c r="AG900" i="7"/>
  <c r="AG845" i="7"/>
  <c r="AF847" i="7"/>
  <c r="AE854" i="7"/>
  <c r="AE861" i="7"/>
  <c r="J862" i="7"/>
  <c r="AH864" i="7"/>
  <c r="J873" i="7"/>
  <c r="X884" i="7"/>
  <c r="O679" i="7"/>
  <c r="J683" i="7"/>
  <c r="Y689" i="7"/>
  <c r="J695" i="7"/>
  <c r="AJ695" i="7"/>
  <c r="J697" i="7"/>
  <c r="J703" i="7"/>
  <c r="Z704" i="7"/>
  <c r="J708" i="7"/>
  <c r="O711" i="7"/>
  <c r="AC711" i="7"/>
  <c r="AG715" i="7"/>
  <c r="J721" i="7"/>
  <c r="V1050" i="7"/>
  <c r="O1051" i="7"/>
  <c r="AH1052" i="7"/>
  <c r="M973" i="7"/>
  <c r="AC975" i="7"/>
  <c r="Z976" i="7"/>
  <c r="Q977" i="7"/>
  <c r="AE996" i="7"/>
  <c r="M1022" i="7"/>
  <c r="V1056" i="7"/>
  <c r="AF1128" i="7"/>
  <c r="Y1129" i="7"/>
  <c r="J1131" i="7"/>
  <c r="AI1139" i="7"/>
  <c r="O1139" i="7"/>
  <c r="AD1141" i="7"/>
  <c r="S1142" i="7"/>
  <c r="X1143" i="7"/>
  <c r="J1148" i="7"/>
  <c r="X1150" i="7"/>
  <c r="AG1152" i="7"/>
  <c r="AG1154" i="7"/>
  <c r="S1174" i="7"/>
  <c r="T1175" i="7"/>
  <c r="AG1179" i="7"/>
  <c r="Q914" i="7"/>
  <c r="M935" i="7"/>
  <c r="J978" i="7"/>
  <c r="AE1003" i="7"/>
  <c r="AA1003" i="7"/>
  <c r="AB1060" i="7"/>
  <c r="U1135" i="7"/>
  <c r="W1145" i="7"/>
  <c r="P214" i="7"/>
  <c r="M1157" i="7"/>
  <c r="O1030" i="7"/>
  <c r="M1030" i="7"/>
  <c r="AE1030" i="7"/>
  <c r="AC1030" i="7"/>
  <c r="Y1030" i="7"/>
  <c r="R1030" i="7"/>
  <c r="Q1030" i="7"/>
  <c r="AD543" i="7"/>
  <c r="V543" i="7"/>
  <c r="AH502" i="7"/>
  <c r="S502" i="7"/>
  <c r="Q502" i="7"/>
  <c r="R502" i="7"/>
  <c r="Y884" i="7"/>
  <c r="AH670" i="7"/>
  <c r="X981" i="7"/>
  <c r="S981" i="7"/>
  <c r="R981" i="7"/>
  <c r="O981" i="7"/>
  <c r="AH981" i="7"/>
  <c r="AD981" i="7"/>
  <c r="AA981" i="7"/>
  <c r="AJ894" i="7"/>
  <c r="X933" i="7"/>
  <c r="J540" i="7"/>
  <c r="AG566" i="7"/>
  <c r="M567" i="7"/>
  <c r="AH567" i="7"/>
  <c r="AH570" i="7"/>
  <c r="AC236" i="7"/>
  <c r="AJ345" i="7"/>
  <c r="N162" i="7"/>
  <c r="R194" i="7"/>
  <c r="J256" i="7"/>
  <c r="P290" i="7"/>
  <c r="AF290" i="7"/>
  <c r="J219" i="7"/>
  <c r="U257" i="7"/>
  <c r="Q241" i="7"/>
  <c r="M292" i="7"/>
  <c r="AI547" i="7"/>
  <c r="AG547" i="7"/>
  <c r="AF547" i="7"/>
  <c r="Q547" i="7"/>
  <c r="J316" i="7"/>
  <c r="N331" i="7"/>
  <c r="AF332" i="7"/>
  <c r="V332" i="7"/>
  <c r="U332" i="7"/>
  <c r="N332" i="7"/>
  <c r="AG574" i="7"/>
  <c r="AD574" i="7"/>
  <c r="V574" i="7"/>
  <c r="AI756" i="7"/>
  <c r="Z756" i="7"/>
  <c r="T802" i="7"/>
  <c r="AC802" i="7"/>
  <c r="X771" i="7"/>
  <c r="U771" i="7"/>
  <c r="M771" i="7"/>
  <c r="AI908" i="7"/>
  <c r="AG1196" i="7"/>
  <c r="J209" i="7"/>
  <c r="J214" i="7"/>
  <c r="AI784" i="7"/>
  <c r="J785" i="7"/>
  <c r="V938" i="7"/>
  <c r="T955" i="7"/>
  <c r="J980" i="7"/>
  <c r="J1027" i="7"/>
  <c r="M921" i="7"/>
  <c r="AH933" i="7"/>
  <c r="AI1044" i="7"/>
  <c r="AJ545" i="7"/>
  <c r="Y566" i="7"/>
  <c r="N567" i="7"/>
  <c r="AJ192" i="7"/>
  <c r="T192" i="7"/>
  <c r="AI257" i="7"/>
  <c r="AA241" i="7"/>
  <c r="AJ276" i="7"/>
  <c r="AF276" i="7"/>
  <c r="M277" i="7"/>
  <c r="R313" i="7"/>
  <c r="AJ331" i="7"/>
  <c r="Y331" i="7"/>
  <c r="U331" i="7"/>
  <c r="AD799" i="7"/>
  <c r="AB799" i="7"/>
  <c r="P545" i="7"/>
  <c r="J569" i="7"/>
  <c r="P325" i="7"/>
  <c r="O192" i="7"/>
  <c r="V288" i="7"/>
  <c r="AG288" i="7"/>
  <c r="W288" i="7"/>
  <c r="Y162" i="7"/>
  <c r="P194" i="7"/>
  <c r="Y264" i="7"/>
  <c r="AI264" i="7"/>
  <c r="W264" i="7"/>
  <c r="AD219" i="7"/>
  <c r="AC272" i="7"/>
  <c r="T272" i="7"/>
  <c r="Q272" i="7"/>
  <c r="N272" i="7"/>
  <c r="Q310" i="7"/>
  <c r="J266" i="7"/>
  <c r="AI522" i="7"/>
  <c r="P522" i="7"/>
  <c r="M522" i="7"/>
  <c r="AE522" i="7"/>
  <c r="AC522" i="7"/>
  <c r="T573" i="7"/>
  <c r="Y277" i="7"/>
  <c r="O331" i="7"/>
  <c r="V486" i="7"/>
  <c r="S576" i="7"/>
  <c r="P576" i="7"/>
  <c r="AI576" i="7"/>
  <c r="AG576" i="7"/>
  <c r="W576" i="7"/>
  <c r="Y731" i="7"/>
  <c r="T731" i="7"/>
  <c r="AD141" i="7"/>
  <c r="U141" i="7"/>
  <c r="AG342" i="7"/>
  <c r="AF342" i="7"/>
  <c r="N342" i="7"/>
  <c r="M342" i="7"/>
  <c r="AC1183" i="7"/>
  <c r="AH1135" i="7"/>
  <c r="J211" i="7"/>
  <c r="J1156" i="7"/>
  <c r="J1004" i="7"/>
  <c r="AE1162" i="7"/>
  <c r="J936" i="7"/>
  <c r="AE937" i="7"/>
  <c r="J939" i="7"/>
  <c r="AI980" i="7"/>
  <c r="Z980" i="7"/>
  <c r="J1029" i="7"/>
  <c r="J903" i="7"/>
  <c r="W909" i="7"/>
  <c r="Y915" i="7"/>
  <c r="Y921" i="7"/>
  <c r="J930" i="7"/>
  <c r="AJ933" i="7"/>
  <c r="AC958" i="7"/>
  <c r="N1044" i="7"/>
  <c r="J564" i="7"/>
  <c r="V567" i="7"/>
  <c r="AE192" i="7"/>
  <c r="AH162" i="7"/>
  <c r="AI238" i="7"/>
  <c r="M238" i="7"/>
  <c r="AG238" i="7"/>
  <c r="AC238" i="7"/>
  <c r="AJ327" i="7"/>
  <c r="S327" i="7"/>
  <c r="J265" i="7"/>
  <c r="AJ310" i="7"/>
  <c r="AJ484" i="7"/>
  <c r="AG484" i="7"/>
  <c r="AE484" i="7"/>
  <c r="T484" i="7"/>
  <c r="AG523" i="7"/>
  <c r="AE523" i="7"/>
  <c r="AJ573" i="7"/>
  <c r="Q276" i="7"/>
  <c r="AB315" i="7"/>
  <c r="AA315" i="7"/>
  <c r="W315" i="7"/>
  <c r="V331" i="7"/>
  <c r="S486" i="7"/>
  <c r="AH486" i="7"/>
  <c r="AB770" i="7"/>
  <c r="AF770" i="7"/>
  <c r="R770" i="7"/>
  <c r="M770" i="7"/>
  <c r="Y651" i="7"/>
  <c r="W651" i="7"/>
  <c r="V651" i="7"/>
  <c r="AJ972" i="7"/>
  <c r="J996" i="7"/>
  <c r="AI997" i="7"/>
  <c r="J1000" i="7"/>
  <c r="U1002" i="7"/>
  <c r="J1023" i="7"/>
  <c r="AF1134" i="7"/>
  <c r="AI1138" i="7"/>
  <c r="AG1151" i="7"/>
  <c r="J1153" i="7"/>
  <c r="Q1182" i="7"/>
  <c r="J1145" i="7"/>
  <c r="X1155" i="7"/>
  <c r="U211" i="7"/>
  <c r="J213" i="7"/>
  <c r="AJ1004" i="7"/>
  <c r="Z1026" i="7"/>
  <c r="X1029" i="7"/>
  <c r="AC900" i="7"/>
  <c r="P933" i="7"/>
  <c r="AF1030" i="7"/>
  <c r="AD1136" i="7"/>
  <c r="AD1146" i="7"/>
  <c r="AI540" i="7"/>
  <c r="AI543" i="7"/>
  <c r="AD567" i="7"/>
  <c r="R570" i="7"/>
  <c r="R236" i="7"/>
  <c r="N237" i="7"/>
  <c r="AG237" i="7"/>
  <c r="W254" i="7"/>
  <c r="R254" i="7"/>
  <c r="Y269" i="7"/>
  <c r="Q288" i="7"/>
  <c r="O238" i="7"/>
  <c r="Z255" i="7"/>
  <c r="AC327" i="7"/>
  <c r="AB256" i="7"/>
  <c r="S264" i="7"/>
  <c r="AD176" i="7"/>
  <c r="AC176" i="7"/>
  <c r="Z176" i="7"/>
  <c r="AF257" i="7"/>
  <c r="Y272" i="7"/>
  <c r="P484" i="7"/>
  <c r="R522" i="7"/>
  <c r="O315" i="7"/>
  <c r="AB575" i="7"/>
  <c r="R575" i="7"/>
  <c r="N575" i="7"/>
  <c r="S575" i="7"/>
  <c r="AG730" i="7"/>
  <c r="AC730" i="7"/>
  <c r="O730" i="7"/>
  <c r="AH611" i="7"/>
  <c r="AG611" i="7"/>
  <c r="W611" i="7"/>
  <c r="AC787" i="7"/>
  <c r="J1161" i="7"/>
  <c r="J938" i="7"/>
  <c r="J823" i="7"/>
  <c r="X825" i="7"/>
  <c r="J927" i="7"/>
  <c r="AE930" i="7"/>
  <c r="R933" i="7"/>
  <c r="AJ1005" i="7"/>
  <c r="AF567" i="7"/>
  <c r="AC177" i="7"/>
  <c r="AD177" i="7"/>
  <c r="N241" i="7"/>
  <c r="AE241" i="7"/>
  <c r="S241" i="7"/>
  <c r="Z757" i="7"/>
  <c r="P757" i="7"/>
  <c r="J1160" i="7"/>
  <c r="AE1187" i="7"/>
  <c r="AG546" i="7"/>
  <c r="AG567" i="7"/>
  <c r="O257" i="7"/>
  <c r="AB177" i="7"/>
  <c r="P241" i="7"/>
  <c r="Z277" i="7"/>
  <c r="R277" i="7"/>
  <c r="Q277" i="7"/>
  <c r="Z313" i="7"/>
  <c r="Y313" i="7"/>
  <c r="AH490" i="7"/>
  <c r="M490" i="7"/>
  <c r="AC729" i="7"/>
  <c r="T729" i="7"/>
  <c r="AG287" i="7"/>
  <c r="J161" i="7"/>
  <c r="J217" i="7"/>
  <c r="W175" i="7"/>
  <c r="AA256" i="7"/>
  <c r="AD256" i="7"/>
  <c r="Q309" i="7"/>
  <c r="J164" i="7"/>
  <c r="Q240" i="7"/>
  <c r="S257" i="7"/>
  <c r="AG265" i="7"/>
  <c r="AI310" i="7"/>
  <c r="J165" i="7"/>
  <c r="T177" i="7"/>
  <c r="AI258" i="7"/>
  <c r="AC266" i="7"/>
  <c r="J502" i="7"/>
  <c r="J572" i="7"/>
  <c r="AB573" i="7"/>
  <c r="J274" i="7"/>
  <c r="AB276" i="7"/>
  <c r="AH277" i="7"/>
  <c r="J278" i="7"/>
  <c r="W295" i="7"/>
  <c r="J312" i="7"/>
  <c r="M313" i="7"/>
  <c r="AC316" i="7"/>
  <c r="AD331" i="7"/>
  <c r="Y335" i="7"/>
  <c r="X488" i="7"/>
  <c r="Q489" i="7"/>
  <c r="AC505" i="7"/>
  <c r="AJ506" i="7"/>
  <c r="AD508" i="7"/>
  <c r="AE508" i="7"/>
  <c r="W574" i="7"/>
  <c r="AI574" i="7"/>
  <c r="J758" i="7"/>
  <c r="V760" i="7"/>
  <c r="J791" i="7"/>
  <c r="X793" i="7"/>
  <c r="AF803" i="7"/>
  <c r="V145" i="7"/>
  <c r="Q146" i="7"/>
  <c r="AI149" i="7"/>
  <c r="T149" i="7"/>
  <c r="J153" i="7"/>
  <c r="M610" i="7"/>
  <c r="X611" i="7"/>
  <c r="U611" i="7"/>
  <c r="AE613" i="7"/>
  <c r="O613" i="7"/>
  <c r="M614" i="7"/>
  <c r="AD763" i="7"/>
  <c r="V767" i="7"/>
  <c r="P768" i="7"/>
  <c r="J1189" i="7"/>
  <c r="Y221" i="7"/>
  <c r="Q221" i="7"/>
  <c r="N221" i="7"/>
  <c r="AI281" i="7"/>
  <c r="AC281" i="7"/>
  <c r="W281" i="7"/>
  <c r="U281" i="7"/>
  <c r="R281" i="7"/>
  <c r="P281" i="7"/>
  <c r="M281" i="7"/>
  <c r="AH281" i="7"/>
  <c r="V537" i="7"/>
  <c r="AD537" i="7"/>
  <c r="AC537" i="7"/>
  <c r="U537" i="7"/>
  <c r="T537" i="7"/>
  <c r="Q537" i="7"/>
  <c r="M537" i="7"/>
  <c r="AH585" i="7"/>
  <c r="O585" i="7"/>
  <c r="N227" i="7"/>
  <c r="AB227" i="7"/>
  <c r="Y227" i="7"/>
  <c r="R227" i="7"/>
  <c r="AH230" i="7"/>
  <c r="W230" i="7"/>
  <c r="U230" i="7"/>
  <c r="M230" i="7"/>
  <c r="S21" i="7"/>
  <c r="Q21" i="7"/>
  <c r="J172" i="7"/>
  <c r="AI191" i="7"/>
  <c r="J236" i="7"/>
  <c r="N287" i="7"/>
  <c r="J237" i="7"/>
  <c r="X238" i="7"/>
  <c r="N256" i="7"/>
  <c r="X309" i="7"/>
  <c r="N195" i="7"/>
  <c r="M219" i="7"/>
  <c r="W257" i="7"/>
  <c r="X265" i="7"/>
  <c r="O310" i="7"/>
  <c r="S177" i="7"/>
  <c r="AJ196" i="7"/>
  <c r="O258" i="7"/>
  <c r="M266" i="7"/>
  <c r="M573" i="7"/>
  <c r="Z274" i="7"/>
  <c r="M295" i="7"/>
  <c r="M316" i="7"/>
  <c r="M331" i="7"/>
  <c r="AG331" i="7"/>
  <c r="Q334" i="7"/>
  <c r="Q335" i="7"/>
  <c r="R486" i="7"/>
  <c r="AG489" i="7"/>
  <c r="S505" i="7"/>
  <c r="O506" i="7"/>
  <c r="N508" i="7"/>
  <c r="M574" i="7"/>
  <c r="X577" i="7"/>
  <c r="AJ490" i="7"/>
  <c r="AF509" i="7"/>
  <c r="J731" i="7"/>
  <c r="M760" i="7"/>
  <c r="AB791" i="7"/>
  <c r="N792" i="7"/>
  <c r="N793" i="7"/>
  <c r="O803" i="7"/>
  <c r="J141" i="7"/>
  <c r="N143" i="7"/>
  <c r="AC145" i="7"/>
  <c r="N149" i="7"/>
  <c r="AC610" i="7"/>
  <c r="M611" i="7"/>
  <c r="W613" i="7"/>
  <c r="P763" i="7"/>
  <c r="Q771" i="7"/>
  <c r="AC1189" i="7"/>
  <c r="Q1189" i="7"/>
  <c r="M1189" i="7"/>
  <c r="T221" i="7"/>
  <c r="Z222" i="7"/>
  <c r="W222" i="7"/>
  <c r="AF281" i="7"/>
  <c r="AB516" i="7"/>
  <c r="AG516" i="7"/>
  <c r="N516" i="7"/>
  <c r="AJ537" i="7"/>
  <c r="AE1105" i="7"/>
  <c r="M1105" i="7"/>
  <c r="AI570" i="7"/>
  <c r="V287" i="7"/>
  <c r="R161" i="7"/>
  <c r="AI269" i="7"/>
  <c r="W326" i="7"/>
  <c r="X346" i="7"/>
  <c r="J162" i="7"/>
  <c r="J174" i="7"/>
  <c r="AF217" i="7"/>
  <c r="P256" i="7"/>
  <c r="X290" i="7"/>
  <c r="J309" i="7"/>
  <c r="P310" i="7"/>
  <c r="Z329" i="7"/>
  <c r="J349" i="7"/>
  <c r="U177" i="7"/>
  <c r="AD241" i="7"/>
  <c r="AF241" i="7"/>
  <c r="X258" i="7"/>
  <c r="AA266" i="7"/>
  <c r="AF485" i="7"/>
  <c r="O573" i="7"/>
  <c r="AG274" i="7"/>
  <c r="N295" i="7"/>
  <c r="J297" i="7"/>
  <c r="AB312" i="7"/>
  <c r="P316" i="7"/>
  <c r="R335" i="7"/>
  <c r="J489" i="7"/>
  <c r="T505" i="7"/>
  <c r="P506" i="7"/>
  <c r="P508" i="7"/>
  <c r="AE550" i="7"/>
  <c r="O574" i="7"/>
  <c r="J575" i="7"/>
  <c r="AB577" i="7"/>
  <c r="X730" i="7"/>
  <c r="AH731" i="7"/>
  <c r="AB757" i="7"/>
  <c r="O793" i="7"/>
  <c r="Q803" i="7"/>
  <c r="J804" i="7"/>
  <c r="Y805" i="7"/>
  <c r="W143" i="7"/>
  <c r="AH149" i="7"/>
  <c r="N611" i="7"/>
  <c r="J616" i="7"/>
  <c r="J761" i="7"/>
  <c r="U765" i="7"/>
  <c r="O765" i="7"/>
  <c r="J1188" i="7"/>
  <c r="U221" i="7"/>
  <c r="AJ595" i="7"/>
  <c r="M595" i="7"/>
  <c r="AH496" i="7"/>
  <c r="AC496" i="7"/>
  <c r="W496" i="7"/>
  <c r="R496" i="7"/>
  <c r="O496" i="7"/>
  <c r="AG1110" i="7"/>
  <c r="AH1110" i="7"/>
  <c r="R1110" i="7"/>
  <c r="V607" i="7"/>
  <c r="S607" i="7"/>
  <c r="AB221" i="7"/>
  <c r="P222" i="7"/>
  <c r="AJ592" i="7"/>
  <c r="O595" i="7"/>
  <c r="AC341" i="7"/>
  <c r="W341" i="7"/>
  <c r="O341" i="7"/>
  <c r="AG562" i="7"/>
  <c r="W194" i="7"/>
  <c r="Z218" i="7"/>
  <c r="AG264" i="7"/>
  <c r="AI309" i="7"/>
  <c r="X483" i="7"/>
  <c r="AB484" i="7"/>
  <c r="J548" i="7"/>
  <c r="J276" i="7"/>
  <c r="J315" i="7"/>
  <c r="V489" i="7"/>
  <c r="AF506" i="7"/>
  <c r="J508" i="7"/>
  <c r="T508" i="7"/>
  <c r="AD527" i="7"/>
  <c r="AJ576" i="7"/>
  <c r="J577" i="7"/>
  <c r="AF729" i="7"/>
  <c r="AD756" i="7"/>
  <c r="W803" i="7"/>
  <c r="J806" i="7"/>
  <c r="AJ143" i="7"/>
  <c r="Q147" i="7"/>
  <c r="J150" i="7"/>
  <c r="P153" i="7"/>
  <c r="AE611" i="7"/>
  <c r="J735" i="7"/>
  <c r="J743" i="7"/>
  <c r="X765" i="7"/>
  <c r="AD768" i="7"/>
  <c r="AA768" i="7"/>
  <c r="Y768" i="7"/>
  <c r="J773" i="7"/>
  <c r="X1189" i="7"/>
  <c r="AE221" i="7"/>
  <c r="R222" i="7"/>
  <c r="AF593" i="7"/>
  <c r="Q595" i="7"/>
  <c r="W625" i="7"/>
  <c r="AG646" i="7"/>
  <c r="AC646" i="7"/>
  <c r="U646" i="7"/>
  <c r="Q646" i="7"/>
  <c r="X810" i="7"/>
  <c r="AG810" i="7"/>
  <c r="U810" i="7"/>
  <c r="R810" i="7"/>
  <c r="M810" i="7"/>
  <c r="AD1086" i="7"/>
  <c r="Y1086" i="7"/>
  <c r="AI1093" i="7"/>
  <c r="V1093" i="7"/>
  <c r="Q1093" i="7"/>
  <c r="J505" i="7"/>
  <c r="AH506" i="7"/>
  <c r="Y508" i="7"/>
  <c r="J574" i="7"/>
  <c r="Y803" i="7"/>
  <c r="AC614" i="7"/>
  <c r="R614" i="7"/>
  <c r="Q614" i="7"/>
  <c r="AI652" i="7"/>
  <c r="S652" i="7"/>
  <c r="AD495" i="7"/>
  <c r="V495" i="7"/>
  <c r="Q495" i="7"/>
  <c r="N495" i="7"/>
  <c r="AC812" i="7"/>
  <c r="W1071" i="7"/>
  <c r="AG332" i="7"/>
  <c r="AD145" i="7"/>
  <c r="U735" i="7"/>
  <c r="AE648" i="7"/>
  <c r="J533" i="7"/>
  <c r="AD752" i="7"/>
  <c r="AF809" i="7"/>
  <c r="X809" i="7"/>
  <c r="AC1063" i="7"/>
  <c r="AJ1063" i="7"/>
  <c r="Z1063" i="7"/>
  <c r="Y1063" i="7"/>
  <c r="O1063" i="7"/>
  <c r="X1074" i="7"/>
  <c r="AH1074" i="7"/>
  <c r="AC1074" i="7"/>
  <c r="U1074" i="7"/>
  <c r="P1074" i="7"/>
  <c r="J1079" i="7"/>
  <c r="AE1092" i="7"/>
  <c r="O1092" i="7"/>
  <c r="J622" i="7"/>
  <c r="Q626" i="7"/>
  <c r="AJ646" i="7"/>
  <c r="O648" i="7"/>
  <c r="V650" i="7"/>
  <c r="AE632" i="7"/>
  <c r="Q633" i="7"/>
  <c r="X512" i="7"/>
  <c r="AJ555" i="7"/>
  <c r="O556" i="7"/>
  <c r="AD580" i="7"/>
  <c r="AC336" i="7"/>
  <c r="AD557" i="7"/>
  <c r="V282" i="7"/>
  <c r="AF341" i="7"/>
  <c r="Z496" i="7"/>
  <c r="S515" i="7"/>
  <c r="N537" i="7"/>
  <c r="V561" i="7"/>
  <c r="V562" i="7"/>
  <c r="J584" i="7"/>
  <c r="O586" i="7"/>
  <c r="AG519" i="7"/>
  <c r="R538" i="7"/>
  <c r="U751" i="7"/>
  <c r="AC752" i="7"/>
  <c r="AI779" i="7"/>
  <c r="AD809" i="7"/>
  <c r="M812" i="7"/>
  <c r="R781" i="7"/>
  <c r="M1062" i="7"/>
  <c r="Q985" i="7"/>
  <c r="J1070" i="7"/>
  <c r="M1071" i="7"/>
  <c r="AH1071" i="7"/>
  <c r="P1072" i="7"/>
  <c r="T1076" i="7"/>
  <c r="AE1087" i="7"/>
  <c r="J1091" i="7"/>
  <c r="V1097" i="7"/>
  <c r="U1097" i="7"/>
  <c r="Y1109" i="7"/>
  <c r="W1109" i="7"/>
  <c r="N1109" i="7"/>
  <c r="AC1116" i="7"/>
  <c r="M1116" i="7"/>
  <c r="Y410" i="7"/>
  <c r="M410" i="7"/>
  <c r="N1014" i="7"/>
  <c r="V1014" i="7"/>
  <c r="AD1014" i="7"/>
  <c r="AG607" i="7"/>
  <c r="Z608" i="7"/>
  <c r="J610" i="7"/>
  <c r="V740" i="7"/>
  <c r="AI742" i="7"/>
  <c r="J746" i="7"/>
  <c r="S765" i="7"/>
  <c r="AE1188" i="7"/>
  <c r="J1192" i="7"/>
  <c r="Z595" i="7"/>
  <c r="J618" i="7"/>
  <c r="J621" i="7"/>
  <c r="R626" i="7"/>
  <c r="X650" i="7"/>
  <c r="U633" i="7"/>
  <c r="T492" i="7"/>
  <c r="R556" i="7"/>
  <c r="AG580" i="7"/>
  <c r="AF336" i="7"/>
  <c r="AG557" i="7"/>
  <c r="J775" i="7"/>
  <c r="AG282" i="7"/>
  <c r="J304" i="7"/>
  <c r="AC338" i="7"/>
  <c r="Y515" i="7"/>
  <c r="Y536" i="7"/>
  <c r="AC561" i="7"/>
  <c r="AA562" i="7"/>
  <c r="S586" i="7"/>
  <c r="AA538" i="7"/>
  <c r="W778" i="7"/>
  <c r="U812" i="7"/>
  <c r="S781" i="7"/>
  <c r="J800" i="7"/>
  <c r="O1062" i="7"/>
  <c r="W985" i="7"/>
  <c r="N1071" i="7"/>
  <c r="AJ1071" i="7"/>
  <c r="W1072" i="7"/>
  <c r="AD1100" i="7"/>
  <c r="V1105" i="7"/>
  <c r="Y1116" i="7"/>
  <c r="AD595" i="7"/>
  <c r="U626" i="7"/>
  <c r="AB628" i="7"/>
  <c r="N647" i="7"/>
  <c r="Y650" i="7"/>
  <c r="J654" i="7"/>
  <c r="AE656" i="7"/>
  <c r="V633" i="7"/>
  <c r="N634" i="7"/>
  <c r="AC556" i="7"/>
  <c r="J279" i="7"/>
  <c r="Z794" i="7"/>
  <c r="V807" i="7"/>
  <c r="U302" i="7"/>
  <c r="J319" i="7"/>
  <c r="M321" i="7"/>
  <c r="AG337" i="7"/>
  <c r="AB515" i="7"/>
  <c r="AC533" i="7"/>
  <c r="M534" i="7"/>
  <c r="P536" i="7"/>
  <c r="J519" i="7"/>
  <c r="AD538" i="7"/>
  <c r="AB749" i="7"/>
  <c r="J751" i="7"/>
  <c r="AJ778" i="7"/>
  <c r="X778" i="7"/>
  <c r="J795" i="7"/>
  <c r="AA796" i="7"/>
  <c r="V812" i="7"/>
  <c r="X781" i="7"/>
  <c r="AF813" i="7"/>
  <c r="S1062" i="7"/>
  <c r="AB197" i="7"/>
  <c r="J179" i="7"/>
  <c r="J985" i="7"/>
  <c r="Y985" i="7"/>
  <c r="AE1007" i="7"/>
  <c r="P1071" i="7"/>
  <c r="X1072" i="7"/>
  <c r="AD1073" i="7"/>
  <c r="U1085" i="7"/>
  <c r="T1089" i="7"/>
  <c r="P1090" i="7"/>
  <c r="T1096" i="7"/>
  <c r="M1097" i="7"/>
  <c r="M1100" i="7"/>
  <c r="W1105" i="7"/>
  <c r="M1109" i="7"/>
  <c r="W1115" i="7"/>
  <c r="AB443" i="7"/>
  <c r="Z443" i="7"/>
  <c r="U443" i="7"/>
  <c r="R443" i="7"/>
  <c r="AG477" i="7"/>
  <c r="AF477" i="7"/>
  <c r="Y477" i="7"/>
  <c r="Q477" i="7"/>
  <c r="J147" i="7"/>
  <c r="J151" i="7"/>
  <c r="U610" i="7"/>
  <c r="P740" i="7"/>
  <c r="Q742" i="7"/>
  <c r="O1188" i="7"/>
  <c r="J592" i="7"/>
  <c r="X594" i="7"/>
  <c r="AC598" i="7"/>
  <c r="J620" i="7"/>
  <c r="Y626" i="7"/>
  <c r="AJ628" i="7"/>
  <c r="J649" i="7"/>
  <c r="N655" i="7"/>
  <c r="Q634" i="7"/>
  <c r="T554" i="7"/>
  <c r="J556" i="7"/>
  <c r="AE336" i="7"/>
  <c r="AB513" i="7"/>
  <c r="M532" i="7"/>
  <c r="O794" i="7"/>
  <c r="J283" i="7"/>
  <c r="AI303" i="7"/>
  <c r="P321" i="7"/>
  <c r="M323" i="7"/>
  <c r="J339" i="7"/>
  <c r="AE518" i="7"/>
  <c r="W534" i="7"/>
  <c r="T535" i="7"/>
  <c r="X519" i="7"/>
  <c r="J776" i="7"/>
  <c r="M778" i="7"/>
  <c r="AH798" i="7"/>
  <c r="J753" i="7"/>
  <c r="AA985" i="7"/>
  <c r="R1071" i="7"/>
  <c r="J1077" i="7"/>
  <c r="AJ1084" i="7"/>
  <c r="J1087" i="7"/>
  <c r="U1090" i="7"/>
  <c r="AJ1095" i="7"/>
  <c r="V1096" i="7"/>
  <c r="N1097" i="7"/>
  <c r="Y1100" i="7"/>
  <c r="J1107" i="7"/>
  <c r="Z1109" i="7"/>
  <c r="X1115" i="7"/>
  <c r="Y365" i="7"/>
  <c r="AH365" i="7"/>
  <c r="AE365" i="7"/>
  <c r="W365" i="7"/>
  <c r="R365" i="7"/>
  <c r="AJ224" i="7"/>
  <c r="AG633" i="7"/>
  <c r="W634" i="7"/>
  <c r="AF781" i="7"/>
  <c r="AB985" i="7"/>
  <c r="T1071" i="7"/>
  <c r="AI1111" i="7"/>
  <c r="AA1111" i="7"/>
  <c r="AJ381" i="7"/>
  <c r="AB381" i="7"/>
  <c r="Z381" i="7"/>
  <c r="AJ987" i="7"/>
  <c r="AD987" i="7"/>
  <c r="AD649" i="7"/>
  <c r="J652" i="7"/>
  <c r="AG654" i="7"/>
  <c r="J632" i="7"/>
  <c r="Z634" i="7"/>
  <c r="J555" i="7"/>
  <c r="AJ556" i="7"/>
  <c r="N580" i="7"/>
  <c r="J581" i="7"/>
  <c r="AI282" i="7"/>
  <c r="AI283" i="7"/>
  <c r="N285" i="7"/>
  <c r="AJ319" i="7"/>
  <c r="X321" i="7"/>
  <c r="J342" i="7"/>
  <c r="O561" i="7"/>
  <c r="J582" i="7"/>
  <c r="AF776" i="7"/>
  <c r="AJ795" i="7"/>
  <c r="J797" i="7"/>
  <c r="J812" i="7"/>
  <c r="J754" i="7"/>
  <c r="AB781" i="7"/>
  <c r="AG781" i="7"/>
  <c r="J941" i="7"/>
  <c r="J942" i="7"/>
  <c r="AF960" i="7"/>
  <c r="AJ985" i="7"/>
  <c r="AG1072" i="7"/>
  <c r="J1074" i="7"/>
  <c r="AJ1087" i="7"/>
  <c r="T1095" i="7"/>
  <c r="AC1097" i="7"/>
  <c r="J1102" i="7"/>
  <c r="W1107" i="7"/>
  <c r="O1107" i="7"/>
  <c r="AI392" i="7"/>
  <c r="AB392" i="7"/>
  <c r="AJ442" i="7"/>
  <c r="Y442" i="7"/>
  <c r="Q442" i="7"/>
  <c r="AJ597" i="7"/>
  <c r="J628" i="7"/>
  <c r="AD648" i="7"/>
  <c r="J651" i="7"/>
  <c r="J634" i="7"/>
  <c r="J492" i="7"/>
  <c r="Q581" i="7"/>
  <c r="J321" i="7"/>
  <c r="J514" i="7"/>
  <c r="AE517" i="7"/>
  <c r="AD586" i="7"/>
  <c r="AJ781" i="7"/>
  <c r="W1062" i="7"/>
  <c r="J1064" i="7"/>
  <c r="AD941" i="7"/>
  <c r="X1071" i="7"/>
  <c r="AC1071" i="7"/>
  <c r="AI1076" i="7"/>
  <c r="AJ1076" i="7"/>
  <c r="M1087" i="7"/>
  <c r="J1097" i="7"/>
  <c r="J1100" i="7"/>
  <c r="U1105" i="7"/>
  <c r="O1105" i="7"/>
  <c r="AF380" i="7"/>
  <c r="W380" i="7"/>
  <c r="Q380" i="7"/>
  <c r="Q411" i="7"/>
  <c r="AB411" i="7"/>
  <c r="Z6" i="7"/>
  <c r="Y6" i="7"/>
  <c r="W1117" i="7"/>
  <c r="AH1118" i="7"/>
  <c r="O1125" i="7"/>
  <c r="AE358" i="7"/>
  <c r="Y359" i="7"/>
  <c r="J364" i="7"/>
  <c r="AI366" i="7"/>
  <c r="J369" i="7"/>
  <c r="J377" i="7"/>
  <c r="W379" i="7"/>
  <c r="AE385" i="7"/>
  <c r="Q397" i="7"/>
  <c r="N418" i="7"/>
  <c r="W423" i="7"/>
  <c r="J424" i="7"/>
  <c r="AC431" i="7"/>
  <c r="O432" i="7"/>
  <c r="U435" i="7"/>
  <c r="Q440" i="7"/>
  <c r="AC450" i="7"/>
  <c r="AF457" i="7"/>
  <c r="V463" i="7"/>
  <c r="X463" i="7"/>
  <c r="S463" i="7"/>
  <c r="AF467" i="7"/>
  <c r="P467" i="7"/>
  <c r="N467" i="7"/>
  <c r="M475" i="7"/>
  <c r="AF475" i="7"/>
  <c r="J40" i="7"/>
  <c r="R943" i="7"/>
  <c r="P943" i="7"/>
  <c r="Y988" i="7"/>
  <c r="Q988" i="7"/>
  <c r="N17" i="7"/>
  <c r="V17" i="7"/>
  <c r="U17" i="7"/>
  <c r="M17" i="7"/>
  <c r="AD245" i="7"/>
  <c r="U245" i="7"/>
  <c r="AJ413" i="7"/>
  <c r="W413" i="7"/>
  <c r="R440" i="7"/>
  <c r="J446" i="7"/>
  <c r="J448" i="7"/>
  <c r="O452" i="7"/>
  <c r="AJ452" i="7"/>
  <c r="AI466" i="7"/>
  <c r="Y466" i="7"/>
  <c r="U466" i="7"/>
  <c r="AI470" i="7"/>
  <c r="O475" i="7"/>
  <c r="R24" i="7"/>
  <c r="P24" i="7"/>
  <c r="U961" i="7"/>
  <c r="M961" i="7"/>
  <c r="AE1009" i="7"/>
  <c r="AH964" i="7"/>
  <c r="X964" i="7"/>
  <c r="AB1011" i="7"/>
  <c r="Z1011" i="7"/>
  <c r="V1125" i="7"/>
  <c r="J376" i="7"/>
  <c r="AB379" i="7"/>
  <c r="AF385" i="7"/>
  <c r="Y395" i="7"/>
  <c r="T397" i="7"/>
  <c r="J408" i="7"/>
  <c r="AB420" i="7"/>
  <c r="AC420" i="7"/>
  <c r="AJ420" i="7"/>
  <c r="M423" i="7"/>
  <c r="X424" i="7"/>
  <c r="AF424" i="7"/>
  <c r="T426" i="7"/>
  <c r="J428" i="7"/>
  <c r="AI463" i="7"/>
  <c r="J465" i="7"/>
  <c r="J472" i="7"/>
  <c r="R475" i="7"/>
  <c r="AC23" i="7"/>
  <c r="AC52" i="7"/>
  <c r="X42" i="7"/>
  <c r="Y42" i="7"/>
  <c r="V42" i="7"/>
  <c r="M943" i="7"/>
  <c r="O988" i="7"/>
  <c r="P950" i="7"/>
  <c r="AF968" i="7"/>
  <c r="AA968" i="7"/>
  <c r="X968" i="7"/>
  <c r="AC15" i="7"/>
  <c r="AI15" i="7"/>
  <c r="AF15" i="7"/>
  <c r="Y15" i="7"/>
  <c r="T15" i="7"/>
  <c r="M15" i="7"/>
  <c r="AE916" i="7"/>
  <c r="X916" i="7"/>
  <c r="W1125" i="7"/>
  <c r="AA369" i="7"/>
  <c r="AF379" i="7"/>
  <c r="J397" i="7"/>
  <c r="Z397" i="7"/>
  <c r="J400" i="7"/>
  <c r="U401" i="7"/>
  <c r="Y418" i="7"/>
  <c r="Z420" i="7"/>
  <c r="O423" i="7"/>
  <c r="AI425" i="7"/>
  <c r="AA425" i="7"/>
  <c r="V432" i="7"/>
  <c r="AF448" i="7"/>
  <c r="N448" i="7"/>
  <c r="AE448" i="7"/>
  <c r="P452" i="7"/>
  <c r="V454" i="7"/>
  <c r="V475" i="7"/>
  <c r="O943" i="7"/>
  <c r="W988" i="7"/>
  <c r="W950" i="7"/>
  <c r="AG967" i="7"/>
  <c r="Y967" i="7"/>
  <c r="W967" i="7"/>
  <c r="T967" i="7"/>
  <c r="AD991" i="7"/>
  <c r="AI991" i="7"/>
  <c r="S991" i="7"/>
  <c r="AI200" i="7"/>
  <c r="R200" i="7"/>
  <c r="Q200" i="7"/>
  <c r="N200" i="7"/>
  <c r="AI185" i="7"/>
  <c r="AH185" i="7"/>
  <c r="Y185" i="7"/>
  <c r="Q185" i="7"/>
  <c r="P185" i="7"/>
  <c r="AG904" i="7"/>
  <c r="AF904" i="7"/>
  <c r="V904" i="7"/>
  <c r="U904" i="7"/>
  <c r="Q904" i="7"/>
  <c r="AD1108" i="7"/>
  <c r="AH1119" i="7"/>
  <c r="J1121" i="7"/>
  <c r="Y1125" i="7"/>
  <c r="J368" i="7"/>
  <c r="V372" i="7"/>
  <c r="J381" i="7"/>
  <c r="AE387" i="7"/>
  <c r="Y397" i="7"/>
  <c r="AB397" i="7"/>
  <c r="S419" i="7"/>
  <c r="N420" i="7"/>
  <c r="J421" i="7"/>
  <c r="V423" i="7"/>
  <c r="P424" i="7"/>
  <c r="M431" i="7"/>
  <c r="J436" i="7"/>
  <c r="V440" i="7"/>
  <c r="AG440" i="7"/>
  <c r="J443" i="7"/>
  <c r="O445" i="7"/>
  <c r="W445" i="7"/>
  <c r="AI448" i="7"/>
  <c r="M449" i="7"/>
  <c r="M450" i="7"/>
  <c r="Q452" i="7"/>
  <c r="Y454" i="7"/>
  <c r="T457" i="7"/>
  <c r="P457" i="7"/>
  <c r="AE458" i="7"/>
  <c r="Q458" i="7"/>
  <c r="X465" i="7"/>
  <c r="AC465" i="7"/>
  <c r="V465" i="7"/>
  <c r="AD466" i="7"/>
  <c r="J474" i="7"/>
  <c r="W475" i="7"/>
  <c r="Y24" i="7"/>
  <c r="AJ25" i="7"/>
  <c r="AH54" i="7"/>
  <c r="AE14" i="7"/>
  <c r="N42" i="7"/>
  <c r="X943" i="7"/>
  <c r="S961" i="7"/>
  <c r="AD1009" i="7"/>
  <c r="AF964" i="7"/>
  <c r="AE949" i="7"/>
  <c r="AG949" i="7"/>
  <c r="W965" i="7"/>
  <c r="AC968" i="7"/>
  <c r="AJ16" i="7"/>
  <c r="W16" i="7"/>
  <c r="V16" i="7"/>
  <c r="R243" i="7"/>
  <c r="M243" i="7"/>
  <c r="AF231" i="7"/>
  <c r="AH231" i="7"/>
  <c r="S231" i="7"/>
  <c r="R231" i="7"/>
  <c r="P231" i="7"/>
  <c r="AD397" i="7"/>
  <c r="AG418" i="7"/>
  <c r="R418" i="7"/>
  <c r="AI418" i="7"/>
  <c r="AC419" i="7"/>
  <c r="O420" i="7"/>
  <c r="R424" i="7"/>
  <c r="U431" i="7"/>
  <c r="AC432" i="7"/>
  <c r="W432" i="7"/>
  <c r="AE432" i="7"/>
  <c r="AH440" i="7"/>
  <c r="Z475" i="7"/>
  <c r="Y943" i="7"/>
  <c r="AH1009" i="7"/>
  <c r="O1009" i="7"/>
  <c r="W1009" i="7"/>
  <c r="R1009" i="7"/>
  <c r="AF8" i="7"/>
  <c r="Q8" i="7"/>
  <c r="N8" i="7"/>
  <c r="Z33" i="7"/>
  <c r="AJ33" i="7"/>
  <c r="J1078" i="7"/>
  <c r="AF1079" i="7"/>
  <c r="AF1090" i="7"/>
  <c r="AG1090" i="7"/>
  <c r="Z1093" i="7"/>
  <c r="Z1094" i="7"/>
  <c r="J1103" i="7"/>
  <c r="J1112" i="7"/>
  <c r="J1123" i="7"/>
  <c r="AJ1125" i="7"/>
  <c r="AI352" i="7"/>
  <c r="Y356" i="7"/>
  <c r="O357" i="7"/>
  <c r="J362" i="7"/>
  <c r="AD379" i="7"/>
  <c r="J380" i="7"/>
  <c r="AF386" i="7"/>
  <c r="J388" i="7"/>
  <c r="J391" i="7"/>
  <c r="N397" i="7"/>
  <c r="AF397" i="7"/>
  <c r="AA398" i="7"/>
  <c r="AE403" i="7"/>
  <c r="J417" i="7"/>
  <c r="AJ418" i="7"/>
  <c r="R420" i="7"/>
  <c r="AB421" i="7"/>
  <c r="AG423" i="7"/>
  <c r="W424" i="7"/>
  <c r="V431" i="7"/>
  <c r="AG432" i="7"/>
  <c r="P433" i="7"/>
  <c r="J435" i="7"/>
  <c r="N440" i="7"/>
  <c r="AA442" i="7"/>
  <c r="T442" i="7"/>
  <c r="M443" i="7"/>
  <c r="P446" i="7"/>
  <c r="P448" i="7"/>
  <c r="V449" i="7"/>
  <c r="X452" i="7"/>
  <c r="N457" i="7"/>
  <c r="AJ461" i="7"/>
  <c r="J463" i="7"/>
  <c r="U464" i="7"/>
  <c r="Y464" i="7"/>
  <c r="T464" i="7"/>
  <c r="J467" i="7"/>
  <c r="AI468" i="7"/>
  <c r="U468" i="7"/>
  <c r="AH477" i="7"/>
  <c r="M13" i="7"/>
  <c r="Q26" i="7"/>
  <c r="AC42" i="7"/>
  <c r="J943" i="7"/>
  <c r="AH943" i="7"/>
  <c r="AC961" i="7"/>
  <c r="J986" i="7"/>
  <c r="X987" i="7"/>
  <c r="N1009" i="7"/>
  <c r="AJ967" i="7"/>
  <c r="AJ181" i="7"/>
  <c r="AE181" i="7"/>
  <c r="O181" i="7"/>
  <c r="AE202" i="7"/>
  <c r="AD202" i="7"/>
  <c r="AC202" i="7"/>
  <c r="Z202" i="7"/>
  <c r="Q202" i="7"/>
  <c r="P202" i="7"/>
  <c r="N202" i="7"/>
  <c r="AD184" i="7"/>
  <c r="AC184" i="7"/>
  <c r="S184" i="7"/>
  <c r="W1008" i="7"/>
  <c r="R950" i="7"/>
  <c r="AB951" i="7"/>
  <c r="J966" i="7"/>
  <c r="Z967" i="7"/>
  <c r="U993" i="7"/>
  <c r="AI994" i="7"/>
  <c r="Y1038" i="7"/>
  <c r="AI8" i="7"/>
  <c r="J18" i="7"/>
  <c r="AG245" i="7"/>
  <c r="AH57" i="7"/>
  <c r="AD29" i="7"/>
  <c r="AH59" i="7"/>
  <c r="V226" i="7"/>
  <c r="AJ183" i="7"/>
  <c r="AE206" i="7"/>
  <c r="AA232" i="7"/>
  <c r="J247" i="7"/>
  <c r="P249" i="7"/>
  <c r="AI32" i="7"/>
  <c r="AJ910" i="7"/>
  <c r="AD910" i="7"/>
  <c r="U906" i="7"/>
  <c r="J455" i="7"/>
  <c r="M987" i="7"/>
  <c r="N1008" i="7"/>
  <c r="AJ1011" i="7"/>
  <c r="Z950" i="7"/>
  <c r="AI966" i="7"/>
  <c r="M968" i="7"/>
  <c r="AE993" i="7"/>
  <c r="AE1038" i="7"/>
  <c r="R1041" i="7"/>
  <c r="AJ18" i="7"/>
  <c r="U59" i="7"/>
  <c r="M180" i="7"/>
  <c r="AG199" i="7"/>
  <c r="AD226" i="7"/>
  <c r="J201" i="7"/>
  <c r="M183" i="7"/>
  <c r="M205" i="7"/>
  <c r="Y206" i="7"/>
  <c r="U249" i="7"/>
  <c r="AG19" i="7"/>
  <c r="AF910" i="7"/>
  <c r="V906" i="7"/>
  <c r="P924" i="7"/>
  <c r="J470" i="7"/>
  <c r="J54" i="7"/>
  <c r="J962" i="7"/>
  <c r="O1008" i="7"/>
  <c r="S1033" i="7"/>
  <c r="AI946" i="7"/>
  <c r="J964" i="7"/>
  <c r="J988" i="7"/>
  <c r="J1036" i="7"/>
  <c r="J991" i="7"/>
  <c r="X993" i="7"/>
  <c r="AH993" i="7"/>
  <c r="J1015" i="7"/>
  <c r="AH1038" i="7"/>
  <c r="U1041" i="7"/>
  <c r="N43" i="7"/>
  <c r="Y17" i="7"/>
  <c r="W29" i="7"/>
  <c r="M18" i="7"/>
  <c r="N47" i="7"/>
  <c r="X59" i="7"/>
  <c r="N180" i="7"/>
  <c r="O199" i="7"/>
  <c r="AF226" i="7"/>
  <c r="N228" i="7"/>
  <c r="AI244" i="7"/>
  <c r="AE183" i="7"/>
  <c r="J187" i="7"/>
  <c r="AB205" i="7"/>
  <c r="AB206" i="7"/>
  <c r="Z246" i="7"/>
  <c r="V249" i="7"/>
  <c r="J906" i="7"/>
  <c r="AE906" i="7"/>
  <c r="R924" i="7"/>
  <c r="J949" i="7"/>
  <c r="X950" i="7"/>
  <c r="X1016" i="7"/>
  <c r="J1039" i="7"/>
  <c r="X1041" i="7"/>
  <c r="J28" i="7"/>
  <c r="AI58" i="7"/>
  <c r="R18" i="7"/>
  <c r="AC59" i="7"/>
  <c r="W180" i="7"/>
  <c r="Q199" i="7"/>
  <c r="J181" i="7"/>
  <c r="AC249" i="7"/>
  <c r="M188" i="7"/>
  <c r="AH207" i="7"/>
  <c r="AC48" i="7"/>
  <c r="AI50" i="7"/>
  <c r="J916" i="7"/>
  <c r="AE905" i="7"/>
  <c r="V924" i="7"/>
  <c r="AD249" i="7"/>
  <c r="X924" i="7"/>
  <c r="AE1008" i="7"/>
  <c r="J963" i="7"/>
  <c r="N988" i="7"/>
  <c r="AF989" i="7"/>
  <c r="J1035" i="7"/>
  <c r="Y949" i="7"/>
  <c r="O950" i="7"/>
  <c r="V991" i="7"/>
  <c r="P1016" i="7"/>
  <c r="J57" i="7"/>
  <c r="J59" i="7"/>
  <c r="J180" i="7"/>
  <c r="AB199" i="7"/>
  <c r="AC181" i="7"/>
  <c r="AD200" i="7"/>
  <c r="AB185" i="7"/>
  <c r="AB187" i="7"/>
  <c r="J205" i="7"/>
  <c r="J206" i="7"/>
  <c r="J232" i="7"/>
  <c r="AB233" i="7"/>
  <c r="U246" i="7"/>
  <c r="J248" i="7"/>
  <c r="AF249" i="7"/>
  <c r="W207" i="7"/>
  <c r="N48" i="7"/>
  <c r="V60" i="7"/>
  <c r="AD32" i="7"/>
  <c r="AA50" i="7"/>
  <c r="R910" i="7"/>
  <c r="Q905" i="7"/>
  <c r="N906" i="7"/>
  <c r="AH928" i="7"/>
  <c r="AD166" i="7"/>
  <c r="X166" i="7"/>
  <c r="P166" i="7"/>
  <c r="Q63" i="7"/>
  <c r="W65" i="7"/>
  <c r="AI251" i="7"/>
  <c r="W251" i="7"/>
  <c r="N587" i="7"/>
  <c r="W589" i="7"/>
  <c r="AG659" i="7"/>
  <c r="O814" i="7"/>
  <c r="AH814" i="7"/>
  <c r="M898" i="7"/>
  <c r="Z898" i="7"/>
  <c r="AJ928" i="7"/>
  <c r="Q928" i="7"/>
  <c r="AG928" i="7"/>
  <c r="O931" i="7"/>
  <c r="R1201" i="7"/>
  <c r="AG1201" i="7"/>
  <c r="AE1207" i="7"/>
  <c r="Q67" i="7"/>
  <c r="AD629" i="7"/>
  <c r="O818" i="7"/>
  <c r="AH189" i="7"/>
  <c r="J639" i="7"/>
  <c r="S642" i="7"/>
  <c r="AC644" i="7"/>
  <c r="W1195" i="7"/>
  <c r="Y1195" i="7"/>
  <c r="Z251" i="7"/>
  <c r="V63" i="7"/>
  <c r="AE65" i="7"/>
  <c r="X155" i="7"/>
  <c r="Y157" i="7"/>
  <c r="M251" i="7"/>
  <c r="AC251" i="7"/>
  <c r="R587" i="7"/>
  <c r="U814" i="7"/>
  <c r="AH895" i="7"/>
  <c r="P898" i="7"/>
  <c r="AE898" i="7"/>
  <c r="N928" i="7"/>
  <c r="Z931" i="7"/>
  <c r="P1042" i="7"/>
  <c r="Q1045" i="7"/>
  <c r="AC1165" i="7"/>
  <c r="W1201" i="7"/>
  <c r="W67" i="7"/>
  <c r="AH629" i="7"/>
  <c r="Z663" i="7"/>
  <c r="U663" i="7"/>
  <c r="AG663" i="7"/>
  <c r="AI624" i="7"/>
  <c r="AF624" i="7"/>
  <c r="X624" i="7"/>
  <c r="P624" i="7"/>
  <c r="AH65" i="7"/>
  <c r="AG157" i="7"/>
  <c r="N251" i="7"/>
  <c r="AD251" i="7"/>
  <c r="AI480" i="7"/>
  <c r="X480" i="7"/>
  <c r="W480" i="7"/>
  <c r="Y587" i="7"/>
  <c r="J659" i="7"/>
  <c r="Q898" i="7"/>
  <c r="AF898" i="7"/>
  <c r="R928" i="7"/>
  <c r="X1042" i="7"/>
  <c r="Y1045" i="7"/>
  <c r="M1165" i="7"/>
  <c r="AD1165" i="7"/>
  <c r="AI1201" i="7"/>
  <c r="AE1201" i="7"/>
  <c r="Q1201" i="7"/>
  <c r="X1201" i="7"/>
  <c r="AC1207" i="7"/>
  <c r="O1207" i="7"/>
  <c r="AJ629" i="7"/>
  <c r="V629" i="7"/>
  <c r="Q629" i="7"/>
  <c r="Y629" i="7"/>
  <c r="AF166" i="7"/>
  <c r="AI189" i="7"/>
  <c r="U189" i="7"/>
  <c r="AG189" i="7"/>
  <c r="Q189" i="7"/>
  <c r="AF189" i="7"/>
  <c r="P189" i="7"/>
  <c r="AC189" i="7"/>
  <c r="M189" i="7"/>
  <c r="X189" i="7"/>
  <c r="R637" i="7"/>
  <c r="AI637" i="7"/>
  <c r="Q637" i="7"/>
  <c r="AH637" i="7"/>
  <c r="P637" i="7"/>
  <c r="AI644" i="7"/>
  <c r="AE644" i="7"/>
  <c r="R644" i="7"/>
  <c r="AB644" i="7"/>
  <c r="O644" i="7"/>
  <c r="Y644" i="7"/>
  <c r="N644" i="7"/>
  <c r="X644" i="7"/>
  <c r="M644" i="7"/>
  <c r="AF644" i="7"/>
  <c r="T644" i="7"/>
  <c r="AC111" i="7"/>
  <c r="AE111" i="7"/>
  <c r="AD111" i="7"/>
  <c r="W111" i="7"/>
  <c r="V111" i="7"/>
  <c r="O111" i="7"/>
  <c r="N111" i="7"/>
  <c r="O251" i="7"/>
  <c r="AE251" i="7"/>
  <c r="AC589" i="7"/>
  <c r="AE589" i="7"/>
  <c r="V928" i="7"/>
  <c r="Y1201" i="7"/>
  <c r="AI67" i="7"/>
  <c r="X67" i="7"/>
  <c r="AG67" i="7"/>
  <c r="U67" i="7"/>
  <c r="Y67" i="7"/>
  <c r="M67" i="7"/>
  <c r="AC67" i="7"/>
  <c r="AG635" i="7"/>
  <c r="V635" i="7"/>
  <c r="Q635" i="7"/>
  <c r="AJ635" i="7"/>
  <c r="N635" i="7"/>
  <c r="AI635" i="7"/>
  <c r="Y635" i="7"/>
  <c r="AH638" i="7"/>
  <c r="AA638" i="7"/>
  <c r="W638" i="7"/>
  <c r="R638" i="7"/>
  <c r="S640" i="7"/>
  <c r="AG640" i="7"/>
  <c r="N640" i="7"/>
  <c r="AF640" i="7"/>
  <c r="M640" i="7"/>
  <c r="AB640" i="7"/>
  <c r="V640" i="7"/>
  <c r="AJ139" i="7"/>
  <c r="X139" i="7"/>
  <c r="U139" i="7"/>
  <c r="Q139" i="7"/>
  <c r="P139" i="7"/>
  <c r="AG139" i="7"/>
  <c r="M139" i="7"/>
  <c r="AF139" i="7"/>
  <c r="AC139" i="7"/>
  <c r="Y139" i="7"/>
  <c r="AD306" i="7"/>
  <c r="AE306" i="7"/>
  <c r="O306" i="7"/>
  <c r="AJ63" i="7"/>
  <c r="AD63" i="7"/>
  <c r="J155" i="7"/>
  <c r="J157" i="7"/>
  <c r="R251" i="7"/>
  <c r="AH251" i="7"/>
  <c r="J587" i="7"/>
  <c r="AE659" i="7"/>
  <c r="Y659" i="7"/>
  <c r="AI814" i="7"/>
  <c r="AC814" i="7"/>
  <c r="M814" i="7"/>
  <c r="Z814" i="7"/>
  <c r="Y928" i="7"/>
  <c r="O1165" i="7"/>
  <c r="AH1165" i="7"/>
  <c r="M1201" i="7"/>
  <c r="Z1201" i="7"/>
  <c r="AJ1206" i="7"/>
  <c r="AG1206" i="7"/>
  <c r="AD1206" i="7"/>
  <c r="R1207" i="7"/>
  <c r="AE67" i="7"/>
  <c r="N629" i="7"/>
  <c r="V36" i="7"/>
  <c r="R36" i="7"/>
  <c r="Q36" i="7"/>
  <c r="R189" i="7"/>
  <c r="AG636" i="7"/>
  <c r="AJ636" i="7"/>
  <c r="Z636" i="7"/>
  <c r="V637" i="7"/>
  <c r="N638" i="7"/>
  <c r="P644" i="7"/>
  <c r="AI80" i="7"/>
  <c r="AE80" i="7"/>
  <c r="R80" i="7"/>
  <c r="AD80" i="7"/>
  <c r="P80" i="7"/>
  <c r="AC80" i="7"/>
  <c r="O80" i="7"/>
  <c r="Z80" i="7"/>
  <c r="N80" i="7"/>
  <c r="X80" i="7"/>
  <c r="M80" i="7"/>
  <c r="W80" i="7"/>
  <c r="AF80" i="7"/>
  <c r="U80" i="7"/>
  <c r="AH80" i="7"/>
  <c r="V80" i="7"/>
  <c r="O65" i="7"/>
  <c r="U251" i="7"/>
  <c r="AJ587" i="7"/>
  <c r="V587" i="7"/>
  <c r="AG587" i="7"/>
  <c r="O589" i="7"/>
  <c r="AD657" i="7"/>
  <c r="X657" i="7"/>
  <c r="AD814" i="7"/>
  <c r="AI898" i="7"/>
  <c r="AG898" i="7"/>
  <c r="U898" i="7"/>
  <c r="X898" i="7"/>
  <c r="AC931" i="7"/>
  <c r="W931" i="7"/>
  <c r="O1201" i="7"/>
  <c r="O67" i="7"/>
  <c r="AF67" i="7"/>
  <c r="AC818" i="7"/>
  <c r="AE818" i="7"/>
  <c r="W818" i="7"/>
  <c r="AH818" i="7"/>
  <c r="AD1163" i="7"/>
  <c r="X1163" i="7"/>
  <c r="AF1163" i="7"/>
  <c r="R635" i="7"/>
  <c r="AF638" i="7"/>
  <c r="P640" i="7"/>
  <c r="V642" i="7"/>
  <c r="AH642" i="7"/>
  <c r="O642" i="7"/>
  <c r="AF642" i="7"/>
  <c r="N642" i="7"/>
  <c r="AE642" i="7"/>
  <c r="M642" i="7"/>
  <c r="W642" i="7"/>
  <c r="AB643" i="7"/>
  <c r="AG643" i="7"/>
  <c r="X643" i="7"/>
  <c r="O643" i="7"/>
  <c r="V644" i="7"/>
  <c r="R51" i="7"/>
  <c r="O51" i="7"/>
  <c r="U209" i="7"/>
  <c r="AA209" i="7"/>
  <c r="AI209" i="7"/>
  <c r="V209" i="7"/>
  <c r="S209" i="7"/>
  <c r="N63" i="7"/>
  <c r="AH63" i="7"/>
  <c r="R65" i="7"/>
  <c r="AD155" i="7"/>
  <c r="AE157" i="7"/>
  <c r="V251" i="7"/>
  <c r="J259" i="7"/>
  <c r="AH478" i="7"/>
  <c r="P480" i="7"/>
  <c r="AE480" i="7"/>
  <c r="AH587" i="7"/>
  <c r="R589" i="7"/>
  <c r="Q659" i="7"/>
  <c r="N814" i="7"/>
  <c r="AE814" i="7"/>
  <c r="J895" i="7"/>
  <c r="Y898" i="7"/>
  <c r="J928" i="7"/>
  <c r="AD928" i="7"/>
  <c r="U1165" i="7"/>
  <c r="AH1199" i="7"/>
  <c r="P1201" i="7"/>
  <c r="AF1201" i="7"/>
  <c r="N1206" i="7"/>
  <c r="Z1207" i="7"/>
  <c r="P67" i="7"/>
  <c r="AH67" i="7"/>
  <c r="Z629" i="7"/>
  <c r="AI167" i="7"/>
  <c r="Y167" i="7"/>
  <c r="Q167" i="7"/>
  <c r="Z189" i="7"/>
  <c r="AA635" i="7"/>
  <c r="AE637" i="7"/>
  <c r="X640" i="7"/>
  <c r="AD642" i="7"/>
  <c r="W644" i="7"/>
  <c r="P35" i="7"/>
  <c r="AC35" i="7"/>
  <c r="AJ36" i="7"/>
  <c r="AD36" i="7"/>
  <c r="J166" i="7"/>
  <c r="J167" i="7"/>
  <c r="P168" i="7"/>
  <c r="AD168" i="7"/>
  <c r="AG637" i="7"/>
  <c r="Z637" i="7"/>
  <c r="AB638" i="7"/>
  <c r="S639" i="7"/>
  <c r="W641" i="7"/>
  <c r="R343" i="7"/>
  <c r="X22" i="7"/>
  <c r="AD51" i="7"/>
  <c r="AH51" i="7"/>
  <c r="AE51" i="7"/>
  <c r="Z51" i="7"/>
  <c r="W51" i="7"/>
  <c r="U171" i="7"/>
  <c r="AE267" i="7"/>
  <c r="AF267" i="7"/>
  <c r="X267" i="7"/>
  <c r="V305" i="7"/>
  <c r="P539" i="7"/>
  <c r="AA817" i="7"/>
  <c r="AI896" i="7"/>
  <c r="AJ896" i="7"/>
  <c r="W896" i="7"/>
  <c r="T896" i="7"/>
  <c r="AH84" i="7"/>
  <c r="AJ84" i="7"/>
  <c r="AB84" i="7"/>
  <c r="T84" i="7"/>
  <c r="X343" i="7"/>
  <c r="J66" i="7"/>
  <c r="AE158" i="7"/>
  <c r="AF158" i="7"/>
  <c r="X158" i="7"/>
  <c r="P158" i="7"/>
  <c r="AE171" i="7"/>
  <c r="AJ235" i="7"/>
  <c r="Y235" i="7"/>
  <c r="X235" i="7"/>
  <c r="U235" i="7"/>
  <c r="Q235" i="7"/>
  <c r="P235" i="7"/>
  <c r="AF305" i="7"/>
  <c r="J344" i="7"/>
  <c r="AJ539" i="7"/>
  <c r="AI591" i="7"/>
  <c r="AA591" i="7"/>
  <c r="X591" i="7"/>
  <c r="S591" i="7"/>
  <c r="R591" i="7"/>
  <c r="O591" i="7"/>
  <c r="J782" i="7"/>
  <c r="AI1178" i="7"/>
  <c r="AD1178" i="7"/>
  <c r="W1178" i="7"/>
  <c r="V1178" i="7"/>
  <c r="O1178" i="7"/>
  <c r="N1178" i="7"/>
  <c r="AE1178" i="7"/>
  <c r="J1200" i="7"/>
  <c r="AB134" i="7"/>
  <c r="M134" i="7"/>
  <c r="V134" i="7"/>
  <c r="AG134" i="7"/>
  <c r="AE134" i="7"/>
  <c r="W134" i="7"/>
  <c r="N134" i="7"/>
  <c r="AI844" i="7"/>
  <c r="AD844" i="7"/>
  <c r="Q844" i="7"/>
  <c r="AC844" i="7"/>
  <c r="P844" i="7"/>
  <c r="Z844" i="7"/>
  <c r="Y844" i="7"/>
  <c r="M844" i="7"/>
  <c r="AG844" i="7"/>
  <c r="U844" i="7"/>
  <c r="AF844" i="7"/>
  <c r="X844" i="7"/>
  <c r="V844" i="7"/>
  <c r="R844" i="7"/>
  <c r="N844" i="7"/>
  <c r="AH844" i="7"/>
  <c r="AH697" i="7"/>
  <c r="AF697" i="7"/>
  <c r="Q697" i="7"/>
  <c r="AA697" i="7"/>
  <c r="N697" i="7"/>
  <c r="X697" i="7"/>
  <c r="W697" i="7"/>
  <c r="S697" i="7"/>
  <c r="AJ697" i="7"/>
  <c r="R697" i="7"/>
  <c r="AI697" i="7"/>
  <c r="O697" i="7"/>
  <c r="AG697" i="7"/>
  <c r="Z697" i="7"/>
  <c r="AB697" i="7"/>
  <c r="AE167" i="7"/>
  <c r="V168" i="7"/>
  <c r="AH168" i="7"/>
  <c r="AI640" i="7"/>
  <c r="AG641" i="7"/>
  <c r="Z343" i="7"/>
  <c r="AF171" i="7"/>
  <c r="AI970" i="7"/>
  <c r="W970" i="7"/>
  <c r="AH970" i="7"/>
  <c r="R970" i="7"/>
  <c r="AG970" i="7"/>
  <c r="Q970" i="7"/>
  <c r="AF970" i="7"/>
  <c r="P970" i="7"/>
  <c r="AE970" i="7"/>
  <c r="O970" i="7"/>
  <c r="Z970" i="7"/>
  <c r="X970" i="7"/>
  <c r="AI83" i="7"/>
  <c r="AA83" i="7"/>
  <c r="S83" i="7"/>
  <c r="AH832" i="7"/>
  <c r="AG832" i="7"/>
  <c r="V832" i="7"/>
  <c r="W35" i="7"/>
  <c r="AH35" i="7"/>
  <c r="AJ168" i="7"/>
  <c r="W168" i="7"/>
  <c r="AG639" i="7"/>
  <c r="AJ641" i="7"/>
  <c r="AF66" i="7"/>
  <c r="AG66" i="7"/>
  <c r="Y66" i="7"/>
  <c r="Q66" i="7"/>
  <c r="J482" i="7"/>
  <c r="AB591" i="7"/>
  <c r="J755" i="7"/>
  <c r="AJ88" i="7"/>
  <c r="AF88" i="7"/>
  <c r="U88" i="7"/>
  <c r="AI120" i="7"/>
  <c r="W120" i="7"/>
  <c r="AC120" i="7"/>
  <c r="O120" i="7"/>
  <c r="U120" i="7"/>
  <c r="AH120" i="7"/>
  <c r="R120" i="7"/>
  <c r="AF120" i="7"/>
  <c r="P120" i="7"/>
  <c r="AE120" i="7"/>
  <c r="N120" i="7"/>
  <c r="AD120" i="7"/>
  <c r="M120" i="7"/>
  <c r="Z120" i="7"/>
  <c r="V120" i="7"/>
  <c r="AJ126" i="7"/>
  <c r="AD126" i="7"/>
  <c r="M126" i="7"/>
  <c r="AC126" i="7"/>
  <c r="V126" i="7"/>
  <c r="U126" i="7"/>
  <c r="N126" i="7"/>
  <c r="W834" i="7"/>
  <c r="AD834" i="7"/>
  <c r="O834" i="7"/>
  <c r="AE834" i="7"/>
  <c r="N834" i="7"/>
  <c r="AI687" i="7"/>
  <c r="P687" i="7"/>
  <c r="X687" i="7"/>
  <c r="W687" i="7"/>
  <c r="U687" i="7"/>
  <c r="O687" i="7"/>
  <c r="M687" i="7"/>
  <c r="AF687" i="7"/>
  <c r="AC687" i="7"/>
  <c r="AE687" i="7"/>
  <c r="J34" i="7"/>
  <c r="X35" i="7"/>
  <c r="M168" i="7"/>
  <c r="X168" i="7"/>
  <c r="J169" i="7"/>
  <c r="AH170" i="7"/>
  <c r="AJ639" i="7"/>
  <c r="N641" i="7"/>
  <c r="AI69" i="7"/>
  <c r="AG69" i="7"/>
  <c r="AG343" i="7"/>
  <c r="U343" i="7"/>
  <c r="AF343" i="7"/>
  <c r="P343" i="7"/>
  <c r="AD343" i="7"/>
  <c r="N343" i="7"/>
  <c r="AH343" i="7"/>
  <c r="AJ22" i="7"/>
  <c r="Q22" i="7"/>
  <c r="P22" i="7"/>
  <c r="AG22" i="7"/>
  <c r="M22" i="7"/>
  <c r="AF22" i="7"/>
  <c r="AG171" i="7"/>
  <c r="AD171" i="7"/>
  <c r="P171" i="7"/>
  <c r="AC171" i="7"/>
  <c r="O171" i="7"/>
  <c r="Z171" i="7"/>
  <c r="N171" i="7"/>
  <c r="X171" i="7"/>
  <c r="M171" i="7"/>
  <c r="W171" i="7"/>
  <c r="AG305" i="7"/>
  <c r="AE305" i="7"/>
  <c r="R305" i="7"/>
  <c r="AD305" i="7"/>
  <c r="P305" i="7"/>
  <c r="AC305" i="7"/>
  <c r="O305" i="7"/>
  <c r="Z305" i="7"/>
  <c r="N305" i="7"/>
  <c r="X305" i="7"/>
  <c r="M305" i="7"/>
  <c r="AI899" i="7"/>
  <c r="AE899" i="7"/>
  <c r="R899" i="7"/>
  <c r="AD899" i="7"/>
  <c r="P899" i="7"/>
  <c r="AC899" i="7"/>
  <c r="O899" i="7"/>
  <c r="Z899" i="7"/>
  <c r="N899" i="7"/>
  <c r="X899" i="7"/>
  <c r="M899" i="7"/>
  <c r="W899" i="7"/>
  <c r="AF899" i="7"/>
  <c r="U899" i="7"/>
  <c r="AD74" i="7"/>
  <c r="X74" i="7"/>
  <c r="AI122" i="7"/>
  <c r="Q122" i="7"/>
  <c r="Y122" i="7"/>
  <c r="AE122" i="7"/>
  <c r="Z122" i="7"/>
  <c r="W122" i="7"/>
  <c r="R122" i="7"/>
  <c r="O122" i="7"/>
  <c r="AG122" i="7"/>
  <c r="AI831" i="7"/>
  <c r="AB831" i="7"/>
  <c r="Q831" i="7"/>
  <c r="AC831" i="7"/>
  <c r="P831" i="7"/>
  <c r="AF69" i="7"/>
  <c r="AI1203" i="7"/>
  <c r="V1203" i="7"/>
  <c r="Q1203" i="7"/>
  <c r="AH1203" i="7"/>
  <c r="N1203" i="7"/>
  <c r="AI38" i="7"/>
  <c r="Y38" i="7"/>
  <c r="V38" i="7"/>
  <c r="R38" i="7"/>
  <c r="Q38" i="7"/>
  <c r="AH154" i="7"/>
  <c r="AF235" i="7"/>
  <c r="AI286" i="7"/>
  <c r="AG286" i="7"/>
  <c r="Y286" i="7"/>
  <c r="AI1197" i="7"/>
  <c r="W1197" i="7"/>
  <c r="AH1197" i="7"/>
  <c r="R1197" i="7"/>
  <c r="AG1197" i="7"/>
  <c r="Q1197" i="7"/>
  <c r="AF1197" i="7"/>
  <c r="P1197" i="7"/>
  <c r="AE1197" i="7"/>
  <c r="O1197" i="7"/>
  <c r="Z1197" i="7"/>
  <c r="X1197" i="7"/>
  <c r="Z74" i="7"/>
  <c r="AD1045" i="7"/>
  <c r="AI1165" i="7"/>
  <c r="W1165" i="7"/>
  <c r="AC34" i="7"/>
  <c r="O35" i="7"/>
  <c r="Z35" i="7"/>
  <c r="J36" i="7"/>
  <c r="Z36" i="7"/>
  <c r="AC37" i="7"/>
  <c r="O168" i="7"/>
  <c r="AC168" i="7"/>
  <c r="Y637" i="7"/>
  <c r="AJ638" i="7"/>
  <c r="R639" i="7"/>
  <c r="S641" i="7"/>
  <c r="J644" i="7"/>
  <c r="Q69" i="7"/>
  <c r="M343" i="7"/>
  <c r="AC1203" i="7"/>
  <c r="U22" i="7"/>
  <c r="AC38" i="7"/>
  <c r="AE64" i="7"/>
  <c r="AF64" i="7"/>
  <c r="X64" i="7"/>
  <c r="P64" i="7"/>
  <c r="AH70" i="7"/>
  <c r="J139" i="7"/>
  <c r="AI159" i="7"/>
  <c r="AG159" i="7"/>
  <c r="Y159" i="7"/>
  <c r="Q159" i="7"/>
  <c r="R171" i="7"/>
  <c r="AG235" i="7"/>
  <c r="AF286" i="7"/>
  <c r="U305" i="7"/>
  <c r="AF501" i="7"/>
  <c r="AB588" i="7"/>
  <c r="Z588" i="7"/>
  <c r="W588" i="7"/>
  <c r="R588" i="7"/>
  <c r="Q588" i="7"/>
  <c r="J824" i="7"/>
  <c r="V899" i="7"/>
  <c r="Y952" i="7"/>
  <c r="J995" i="7"/>
  <c r="AJ1127" i="7"/>
  <c r="AF1127" i="7"/>
  <c r="U1127" i="7"/>
  <c r="AH122" i="7"/>
  <c r="W801" i="7"/>
  <c r="AG801" i="7"/>
  <c r="AF819" i="7"/>
  <c r="AG819" i="7"/>
  <c r="M820" i="7"/>
  <c r="AF820" i="7"/>
  <c r="J827" i="7"/>
  <c r="J896" i="7"/>
  <c r="Z907" i="7"/>
  <c r="AH913" i="7"/>
  <c r="AI913" i="7"/>
  <c r="J929" i="7"/>
  <c r="AC952" i="7"/>
  <c r="X952" i="7"/>
  <c r="J970" i="7"/>
  <c r="W1049" i="7"/>
  <c r="AI1127" i="7"/>
  <c r="V1127" i="7"/>
  <c r="AH1127" i="7"/>
  <c r="O1147" i="7"/>
  <c r="AE1147" i="7"/>
  <c r="AI1164" i="7"/>
  <c r="S1166" i="7"/>
  <c r="AJ1168" i="7"/>
  <c r="J1178" i="7"/>
  <c r="AC1195" i="7"/>
  <c r="X1195" i="7"/>
  <c r="J1197" i="7"/>
  <c r="AC71" i="7"/>
  <c r="J72" i="7"/>
  <c r="N73" i="7"/>
  <c r="AD73" i="7"/>
  <c r="AI74" i="7"/>
  <c r="Y74" i="7"/>
  <c r="N79" i="7"/>
  <c r="AD82" i="7"/>
  <c r="Z82" i="7"/>
  <c r="J84" i="7"/>
  <c r="J86" i="7"/>
  <c r="AI88" i="7"/>
  <c r="V88" i="7"/>
  <c r="AH88" i="7"/>
  <c r="O90" i="7"/>
  <c r="AE90" i="7"/>
  <c r="AI91" i="7"/>
  <c r="X104" i="7"/>
  <c r="J105" i="7"/>
  <c r="J115" i="7"/>
  <c r="AI117" i="7"/>
  <c r="M117" i="7"/>
  <c r="AI119" i="7"/>
  <c r="V119" i="7"/>
  <c r="AE119" i="7"/>
  <c r="J121" i="7"/>
  <c r="J125" i="7"/>
  <c r="Z130" i="7"/>
  <c r="AD137" i="7"/>
  <c r="AB137" i="7"/>
  <c r="AA663" i="7"/>
  <c r="AF663" i="7"/>
  <c r="Q663" i="7"/>
  <c r="AE663" i="7"/>
  <c r="O663" i="7"/>
  <c r="AI663" i="7"/>
  <c r="V663" i="7"/>
  <c r="AD663" i="7"/>
  <c r="AJ828" i="7"/>
  <c r="AG828" i="7"/>
  <c r="U828" i="7"/>
  <c r="AF828" i="7"/>
  <c r="R828" i="7"/>
  <c r="X828" i="7"/>
  <c r="Z828" i="7"/>
  <c r="AG829" i="7"/>
  <c r="AD829" i="7"/>
  <c r="N829" i="7"/>
  <c r="AA829" i="7"/>
  <c r="AH829" i="7"/>
  <c r="Q829" i="7"/>
  <c r="AI832" i="7"/>
  <c r="AD832" i="7"/>
  <c r="N832" i="7"/>
  <c r="AC832" i="7"/>
  <c r="M832" i="7"/>
  <c r="AJ832" i="7"/>
  <c r="R832" i="7"/>
  <c r="AC835" i="7"/>
  <c r="M835" i="7"/>
  <c r="X839" i="7"/>
  <c r="U840" i="7"/>
  <c r="Y840" i="7"/>
  <c r="T840" i="7"/>
  <c r="P706" i="7"/>
  <c r="AF706" i="7"/>
  <c r="AC1048" i="7"/>
  <c r="AE66" i="7"/>
  <c r="AG68" i="7"/>
  <c r="V68" i="7"/>
  <c r="AH68" i="7"/>
  <c r="R154" i="7"/>
  <c r="Z156" i="7"/>
  <c r="AI208" i="7"/>
  <c r="AH344" i="7"/>
  <c r="Q479" i="7"/>
  <c r="AH482" i="7"/>
  <c r="R539" i="7"/>
  <c r="P590" i="7"/>
  <c r="AF590" i="7"/>
  <c r="AI660" i="7"/>
  <c r="J662" i="7"/>
  <c r="J728" i="7"/>
  <c r="N801" i="7"/>
  <c r="J815" i="7"/>
  <c r="O817" i="7"/>
  <c r="P819" i="7"/>
  <c r="AJ819" i="7"/>
  <c r="Q820" i="7"/>
  <c r="AH820" i="7"/>
  <c r="R822" i="7"/>
  <c r="AC827" i="7"/>
  <c r="V896" i="7"/>
  <c r="AJ899" i="7"/>
  <c r="Q901" i="7"/>
  <c r="AG901" i="7"/>
  <c r="P907" i="7"/>
  <c r="AF907" i="7"/>
  <c r="P913" i="7"/>
  <c r="U929" i="7"/>
  <c r="J934" i="7"/>
  <c r="R934" i="7"/>
  <c r="AE934" i="7"/>
  <c r="N952" i="7"/>
  <c r="AD952" i="7"/>
  <c r="AD970" i="7"/>
  <c r="AI995" i="7"/>
  <c r="AA1046" i="7"/>
  <c r="T1049" i="7"/>
  <c r="M1127" i="7"/>
  <c r="X1127" i="7"/>
  <c r="J1137" i="7"/>
  <c r="V1137" i="7"/>
  <c r="Q1147" i="7"/>
  <c r="AG1147" i="7"/>
  <c r="AA1164" i="7"/>
  <c r="U1169" i="7"/>
  <c r="AC1178" i="7"/>
  <c r="J1193" i="7"/>
  <c r="N1195" i="7"/>
  <c r="AD1195" i="7"/>
  <c r="AD1197" i="7"/>
  <c r="J1202" i="7"/>
  <c r="J1205" i="7"/>
  <c r="O71" i="7"/>
  <c r="AI72" i="7"/>
  <c r="V72" i="7"/>
  <c r="AH72" i="7"/>
  <c r="P73" i="7"/>
  <c r="AF73" i="7"/>
  <c r="O74" i="7"/>
  <c r="AE74" i="7"/>
  <c r="AH76" i="7"/>
  <c r="AD78" i="7"/>
  <c r="V79" i="7"/>
  <c r="AJ80" i="7"/>
  <c r="Q81" i="7"/>
  <c r="AG81" i="7"/>
  <c r="P82" i="7"/>
  <c r="AF82" i="7"/>
  <c r="AI85" i="7"/>
  <c r="AJ86" i="7"/>
  <c r="W87" i="7"/>
  <c r="M88" i="7"/>
  <c r="X88" i="7"/>
  <c r="Q90" i="7"/>
  <c r="AG90" i="7"/>
  <c r="S91" i="7"/>
  <c r="AB92" i="7"/>
  <c r="M93" i="7"/>
  <c r="M94" i="7"/>
  <c r="U96" i="7"/>
  <c r="J97" i="7"/>
  <c r="AD103" i="7"/>
  <c r="N104" i="7"/>
  <c r="AC104" i="7"/>
  <c r="AC105" i="7"/>
  <c r="AG105" i="7"/>
  <c r="Q105" i="7"/>
  <c r="Y105" i="7"/>
  <c r="AI106" i="7"/>
  <c r="AF106" i="7"/>
  <c r="P106" i="7"/>
  <c r="Z106" i="7"/>
  <c r="AJ108" i="7"/>
  <c r="V110" i="7"/>
  <c r="W114" i="7"/>
  <c r="U117" i="7"/>
  <c r="U118" i="7"/>
  <c r="N119" i="7"/>
  <c r="AF122" i="7"/>
  <c r="AI125" i="7"/>
  <c r="M125" i="7"/>
  <c r="AI127" i="7"/>
  <c r="V127" i="7"/>
  <c r="AE127" i="7"/>
  <c r="AG130" i="7"/>
  <c r="AI133" i="7"/>
  <c r="U133" i="7"/>
  <c r="M133" i="7"/>
  <c r="N137" i="7"/>
  <c r="AF137" i="7"/>
  <c r="M663" i="7"/>
  <c r="M828" i="7"/>
  <c r="AD828" i="7"/>
  <c r="O829" i="7"/>
  <c r="AA831" i="7"/>
  <c r="Q832" i="7"/>
  <c r="AI839" i="7"/>
  <c r="Q840" i="7"/>
  <c r="AJ844" i="7"/>
  <c r="AG889" i="7"/>
  <c r="AD889" i="7"/>
  <c r="V889" i="7"/>
  <c r="N889" i="7"/>
  <c r="AE902" i="7"/>
  <c r="X902" i="7"/>
  <c r="U902" i="7"/>
  <c r="S902" i="7"/>
  <c r="R902" i="7"/>
  <c r="AF902" i="7"/>
  <c r="AH902" i="7"/>
  <c r="J826" i="7"/>
  <c r="AF1048" i="7"/>
  <c r="V154" i="7"/>
  <c r="AE156" i="7"/>
  <c r="Y252" i="7"/>
  <c r="U479" i="7"/>
  <c r="V539" i="7"/>
  <c r="R590" i="7"/>
  <c r="AG590" i="7"/>
  <c r="T801" i="7"/>
  <c r="T819" i="7"/>
  <c r="R820" i="7"/>
  <c r="AI820" i="7"/>
  <c r="Y822" i="7"/>
  <c r="V901" i="7"/>
  <c r="Q907" i="7"/>
  <c r="AG907" i="7"/>
  <c r="S913" i="7"/>
  <c r="O952" i="7"/>
  <c r="AE952" i="7"/>
  <c r="AB1049" i="7"/>
  <c r="N1127" i="7"/>
  <c r="Z1127" i="7"/>
  <c r="R1147" i="7"/>
  <c r="AH1147" i="7"/>
  <c r="V1169" i="7"/>
  <c r="O1195" i="7"/>
  <c r="AE1195" i="7"/>
  <c r="V71" i="7"/>
  <c r="W72" i="7"/>
  <c r="Q73" i="7"/>
  <c r="AG73" i="7"/>
  <c r="P74" i="7"/>
  <c r="AF74" i="7"/>
  <c r="W79" i="7"/>
  <c r="V81" i="7"/>
  <c r="Q82" i="7"/>
  <c r="AG82" i="7"/>
  <c r="AD87" i="7"/>
  <c r="N88" i="7"/>
  <c r="Z88" i="7"/>
  <c r="R90" i="7"/>
  <c r="AH90" i="7"/>
  <c r="AA91" i="7"/>
  <c r="AJ92" i="7"/>
  <c r="U93" i="7"/>
  <c r="N94" i="7"/>
  <c r="AI95" i="7"/>
  <c r="AD95" i="7"/>
  <c r="V96" i="7"/>
  <c r="AJ102" i="7"/>
  <c r="AD102" i="7"/>
  <c r="AE103" i="7"/>
  <c r="O104" i="7"/>
  <c r="AD104" i="7"/>
  <c r="AD105" i="7"/>
  <c r="AE106" i="7"/>
  <c r="AC110" i="7"/>
  <c r="AJ112" i="7"/>
  <c r="AD112" i="7"/>
  <c r="P112" i="7"/>
  <c r="W112" i="7"/>
  <c r="Y114" i="7"/>
  <c r="AC117" i="7"/>
  <c r="V118" i="7"/>
  <c r="O119" i="7"/>
  <c r="AG121" i="7"/>
  <c r="Q121" i="7"/>
  <c r="AE121" i="7"/>
  <c r="AH125" i="7"/>
  <c r="AC127" i="7"/>
  <c r="AI128" i="7"/>
  <c r="W128" i="7"/>
  <c r="AC128" i="7"/>
  <c r="O128" i="7"/>
  <c r="X128" i="7"/>
  <c r="AI130" i="7"/>
  <c r="Q130" i="7"/>
  <c r="Y130" i="7"/>
  <c r="AH130" i="7"/>
  <c r="J132" i="7"/>
  <c r="AH135" i="7"/>
  <c r="J136" i="7"/>
  <c r="Q137" i="7"/>
  <c r="AG137" i="7"/>
  <c r="N663" i="7"/>
  <c r="N828" i="7"/>
  <c r="AH828" i="7"/>
  <c r="R829" i="7"/>
  <c r="T832" i="7"/>
  <c r="AC837" i="7"/>
  <c r="W837" i="7"/>
  <c r="V837" i="7"/>
  <c r="Z837" i="7"/>
  <c r="AE837" i="7"/>
  <c r="R840" i="7"/>
  <c r="J842" i="7"/>
  <c r="X843" i="7"/>
  <c r="AF843" i="7"/>
  <c r="U843" i="7"/>
  <c r="AE879" i="7"/>
  <c r="AJ879" i="7"/>
  <c r="AB879" i="7"/>
  <c r="T879" i="7"/>
  <c r="AI885" i="7"/>
  <c r="V885" i="7"/>
  <c r="AH885" i="7"/>
  <c r="R885" i="7"/>
  <c r="AG885" i="7"/>
  <c r="Q885" i="7"/>
  <c r="AE885" i="7"/>
  <c r="O885" i="7"/>
  <c r="AD885" i="7"/>
  <c r="N885" i="7"/>
  <c r="Z885" i="7"/>
  <c r="W885" i="7"/>
  <c r="AI671" i="7"/>
  <c r="AF671" i="7"/>
  <c r="M671" i="7"/>
  <c r="X671" i="7"/>
  <c r="W671" i="7"/>
  <c r="U671" i="7"/>
  <c r="P671" i="7"/>
  <c r="O671" i="7"/>
  <c r="AC671" i="7"/>
  <c r="AJ703" i="7"/>
  <c r="V703" i="7"/>
  <c r="AH703" i="7"/>
  <c r="U703" i="7"/>
  <c r="AF703" i="7"/>
  <c r="R703" i="7"/>
  <c r="AE703" i="7"/>
  <c r="Q703" i="7"/>
  <c r="AD703" i="7"/>
  <c r="P703" i="7"/>
  <c r="AC703" i="7"/>
  <c r="N703" i="7"/>
  <c r="M68" i="7"/>
  <c r="X68" i="7"/>
  <c r="AH138" i="7"/>
  <c r="Y154" i="7"/>
  <c r="J252" i="7"/>
  <c r="Z252" i="7"/>
  <c r="X479" i="7"/>
  <c r="AD481" i="7"/>
  <c r="Z539" i="7"/>
  <c r="W563" i="7"/>
  <c r="V590" i="7"/>
  <c r="AH590" i="7"/>
  <c r="J631" i="7"/>
  <c r="P660" i="7"/>
  <c r="AA662" i="7"/>
  <c r="U801" i="7"/>
  <c r="V815" i="7"/>
  <c r="AH815" i="7"/>
  <c r="W819" i="7"/>
  <c r="S820" i="7"/>
  <c r="Z822" i="7"/>
  <c r="AJ824" i="7"/>
  <c r="M827" i="7"/>
  <c r="AI827" i="7"/>
  <c r="W901" i="7"/>
  <c r="R907" i="7"/>
  <c r="AH907" i="7"/>
  <c r="X913" i="7"/>
  <c r="S929" i="7"/>
  <c r="M932" i="7"/>
  <c r="V934" i="7"/>
  <c r="AH934" i="7"/>
  <c r="P952" i="7"/>
  <c r="AF952" i="7"/>
  <c r="AD1049" i="7"/>
  <c r="O1127" i="7"/>
  <c r="AC1127" i="7"/>
  <c r="X1137" i="7"/>
  <c r="W1147" i="7"/>
  <c r="AC1169" i="7"/>
  <c r="V1193" i="7"/>
  <c r="AH1193" i="7"/>
  <c r="P1195" i="7"/>
  <c r="AF1195" i="7"/>
  <c r="W71" i="7"/>
  <c r="M72" i="7"/>
  <c r="X72" i="7"/>
  <c r="V73" i="7"/>
  <c r="Q74" i="7"/>
  <c r="AG74" i="7"/>
  <c r="S75" i="7"/>
  <c r="T76" i="7"/>
  <c r="AH77" i="7"/>
  <c r="AD79" i="7"/>
  <c r="W81" i="7"/>
  <c r="R82" i="7"/>
  <c r="AH82" i="7"/>
  <c r="M85" i="7"/>
  <c r="M86" i="7"/>
  <c r="J87" i="7"/>
  <c r="O88" i="7"/>
  <c r="AC88" i="7"/>
  <c r="X89" i="7"/>
  <c r="W90" i="7"/>
  <c r="AC93" i="7"/>
  <c r="U94" i="7"/>
  <c r="AC95" i="7"/>
  <c r="W96" i="7"/>
  <c r="AC97" i="7"/>
  <c r="AD97" i="7"/>
  <c r="N97" i="7"/>
  <c r="Y97" i="7"/>
  <c r="AH101" i="7"/>
  <c r="J103" i="7"/>
  <c r="P104" i="7"/>
  <c r="AE104" i="7"/>
  <c r="N105" i="7"/>
  <c r="O106" i="7"/>
  <c r="AG106" i="7"/>
  <c r="X112" i="7"/>
  <c r="AE114" i="7"/>
  <c r="S115" i="7"/>
  <c r="W119" i="7"/>
  <c r="N121" i="7"/>
  <c r="AF121" i="7"/>
  <c r="U125" i="7"/>
  <c r="N127" i="7"/>
  <c r="AI135" i="7"/>
  <c r="AA135" i="7"/>
  <c r="X135" i="7"/>
  <c r="T137" i="7"/>
  <c r="AH137" i="7"/>
  <c r="AJ860" i="7"/>
  <c r="AE860" i="7"/>
  <c r="Q860" i="7"/>
  <c r="AD860" i="7"/>
  <c r="P860" i="7"/>
  <c r="AC860" i="7"/>
  <c r="O860" i="7"/>
  <c r="Y860" i="7"/>
  <c r="N860" i="7"/>
  <c r="X860" i="7"/>
  <c r="M860" i="7"/>
  <c r="W860" i="7"/>
  <c r="AF860" i="7"/>
  <c r="U860" i="7"/>
  <c r="AI891" i="7"/>
  <c r="AC891" i="7"/>
  <c r="W891" i="7"/>
  <c r="U891" i="7"/>
  <c r="P891" i="7"/>
  <c r="O891" i="7"/>
  <c r="M891" i="7"/>
  <c r="AF891" i="7"/>
  <c r="X891" i="7"/>
  <c r="AF693" i="7"/>
  <c r="Z693" i="7"/>
  <c r="V693" i="7"/>
  <c r="AE693" i="7"/>
  <c r="X693" i="7"/>
  <c r="P693" i="7"/>
  <c r="O693" i="7"/>
  <c r="M693" i="7"/>
  <c r="AH693" i="7"/>
  <c r="AG1053" i="7"/>
  <c r="S1053" i="7"/>
  <c r="AF1053" i="7"/>
  <c r="Q1053" i="7"/>
  <c r="AD1053" i="7"/>
  <c r="P1053" i="7"/>
  <c r="AC1053" i="7"/>
  <c r="N1053" i="7"/>
  <c r="AA1053" i="7"/>
  <c r="M1053" i="7"/>
  <c r="Y1053" i="7"/>
  <c r="U1053" i="7"/>
  <c r="X1053" i="7"/>
  <c r="J69" i="7"/>
  <c r="AI826" i="7"/>
  <c r="P1048" i="7"/>
  <c r="J5" i="7"/>
  <c r="AH10" i="7"/>
  <c r="N68" i="7"/>
  <c r="Z68" i="7"/>
  <c r="J154" i="7"/>
  <c r="AD156" i="7"/>
  <c r="AH190" i="7"/>
  <c r="J235" i="7"/>
  <c r="AI252" i="7"/>
  <c r="AD252" i="7"/>
  <c r="J267" i="7"/>
  <c r="J286" i="7"/>
  <c r="AC481" i="7"/>
  <c r="AG481" i="7"/>
  <c r="O482" i="7"/>
  <c r="J520" i="7"/>
  <c r="P630" i="7"/>
  <c r="O645" i="7"/>
  <c r="AJ658" i="7"/>
  <c r="T660" i="7"/>
  <c r="AD662" i="7"/>
  <c r="R728" i="7"/>
  <c r="S755" i="7"/>
  <c r="Y801" i="7"/>
  <c r="AB815" i="7"/>
  <c r="W815" i="7"/>
  <c r="X819" i="7"/>
  <c r="X820" i="7"/>
  <c r="AG822" i="7"/>
  <c r="S824" i="7"/>
  <c r="N827" i="7"/>
  <c r="AC901" i="7"/>
  <c r="X901" i="7"/>
  <c r="W907" i="7"/>
  <c r="Y913" i="7"/>
  <c r="V929" i="7"/>
  <c r="AJ934" i="7"/>
  <c r="W934" i="7"/>
  <c r="Q952" i="7"/>
  <c r="AG952" i="7"/>
  <c r="J1017" i="7"/>
  <c r="AH1043" i="7"/>
  <c r="U1046" i="7"/>
  <c r="P1127" i="7"/>
  <c r="AD1127" i="7"/>
  <c r="Y1137" i="7"/>
  <c r="J1166" i="7"/>
  <c r="AJ1193" i="7"/>
  <c r="W1193" i="7"/>
  <c r="Q1195" i="7"/>
  <c r="AG1195" i="7"/>
  <c r="S1200" i="7"/>
  <c r="T1202" i="7"/>
  <c r="AH1204" i="7"/>
  <c r="AD71" i="7"/>
  <c r="N72" i="7"/>
  <c r="Z72" i="7"/>
  <c r="R74" i="7"/>
  <c r="AH74" i="7"/>
  <c r="AB76" i="7"/>
  <c r="M77" i="7"/>
  <c r="M78" i="7"/>
  <c r="J79" i="7"/>
  <c r="AC81" i="7"/>
  <c r="X81" i="7"/>
  <c r="W82" i="7"/>
  <c r="U85" i="7"/>
  <c r="N86" i="7"/>
  <c r="AI87" i="7"/>
  <c r="P88" i="7"/>
  <c r="AD88" i="7"/>
  <c r="Y89" i="7"/>
  <c r="V94" i="7"/>
  <c r="N95" i="7"/>
  <c r="AI96" i="7"/>
  <c r="AD96" i="7"/>
  <c r="N96" i="7"/>
  <c r="X96" i="7"/>
  <c r="AE97" i="7"/>
  <c r="AE98" i="7"/>
  <c r="M101" i="7"/>
  <c r="M102" i="7"/>
  <c r="AI103" i="7"/>
  <c r="V103" i="7"/>
  <c r="J104" i="7"/>
  <c r="R104" i="7"/>
  <c r="AF104" i="7"/>
  <c r="O105" i="7"/>
  <c r="AF105" i="7"/>
  <c r="Q106" i="7"/>
  <c r="AH106" i="7"/>
  <c r="M112" i="7"/>
  <c r="Z112" i="7"/>
  <c r="AC113" i="7"/>
  <c r="Y113" i="7"/>
  <c r="X113" i="7"/>
  <c r="AI114" i="7"/>
  <c r="Z114" i="7"/>
  <c r="AG114" i="7"/>
  <c r="AD119" i="7"/>
  <c r="O121" i="7"/>
  <c r="AC125" i="7"/>
  <c r="O127" i="7"/>
  <c r="M128" i="7"/>
  <c r="AD128" i="7"/>
  <c r="AG129" i="7"/>
  <c r="Q129" i="7"/>
  <c r="AE129" i="7"/>
  <c r="O130" i="7"/>
  <c r="J131" i="7"/>
  <c r="O135" i="7"/>
  <c r="J137" i="7"/>
  <c r="V137" i="7"/>
  <c r="W663" i="7"/>
  <c r="Q828" i="7"/>
  <c r="Y829" i="7"/>
  <c r="Z832" i="7"/>
  <c r="AJ836" i="7"/>
  <c r="AC836" i="7"/>
  <c r="P836" i="7"/>
  <c r="Z836" i="7"/>
  <c r="N836" i="7"/>
  <c r="AF836" i="7"/>
  <c r="R836" i="7"/>
  <c r="AD836" i="7"/>
  <c r="N837" i="7"/>
  <c r="AH837" i="7"/>
  <c r="AG840" i="7"/>
  <c r="AC841" i="7"/>
  <c r="AA841" i="7"/>
  <c r="W843" i="7"/>
  <c r="V845" i="7"/>
  <c r="AH845" i="7"/>
  <c r="R845" i="7"/>
  <c r="U849" i="7"/>
  <c r="S849" i="7"/>
  <c r="AI849" i="7"/>
  <c r="R849" i="7"/>
  <c r="W850" i="7"/>
  <c r="T850" i="7"/>
  <c r="S850" i="7"/>
  <c r="W867" i="7"/>
  <c r="AJ867" i="7"/>
  <c r="AE867" i="7"/>
  <c r="U867" i="7"/>
  <c r="T867" i="7"/>
  <c r="O867" i="7"/>
  <c r="Y885" i="7"/>
  <c r="AI154" i="7"/>
  <c r="AD154" i="7"/>
  <c r="J158" i="7"/>
  <c r="J159" i="7"/>
  <c r="AG252" i="7"/>
  <c r="AJ479" i="7"/>
  <c r="AC479" i="7"/>
  <c r="AE501" i="7"/>
  <c r="AB539" i="7"/>
  <c r="AE539" i="7"/>
  <c r="AB801" i="7"/>
  <c r="Z819" i="7"/>
  <c r="AH822" i="7"/>
  <c r="J913" i="7"/>
  <c r="AA913" i="7"/>
  <c r="J952" i="7"/>
  <c r="V952" i="7"/>
  <c r="AB1017" i="7"/>
  <c r="J1127" i="7"/>
  <c r="R1127" i="7"/>
  <c r="AE1127" i="7"/>
  <c r="AI1147" i="7"/>
  <c r="Y1147" i="7"/>
  <c r="AJ1169" i="7"/>
  <c r="V1195" i="7"/>
  <c r="AB1202" i="7"/>
  <c r="AE71" i="7"/>
  <c r="O72" i="7"/>
  <c r="AC72" i="7"/>
  <c r="AC73" i="7"/>
  <c r="X73" i="7"/>
  <c r="W74" i="7"/>
  <c r="U77" i="7"/>
  <c r="N78" i="7"/>
  <c r="AI79" i="7"/>
  <c r="X82" i="7"/>
  <c r="AC85" i="7"/>
  <c r="J88" i="7"/>
  <c r="R88" i="7"/>
  <c r="AE88" i="7"/>
  <c r="AI90" i="7"/>
  <c r="Y90" i="7"/>
  <c r="J94" i="7"/>
  <c r="AC94" i="7"/>
  <c r="AC96" i="7"/>
  <c r="U104" i="7"/>
  <c r="AJ110" i="7"/>
  <c r="N110" i="7"/>
  <c r="AH114" i="7"/>
  <c r="J117" i="7"/>
  <c r="W127" i="7"/>
  <c r="R130" i="7"/>
  <c r="R135" i="7"/>
  <c r="X663" i="7"/>
  <c r="V828" i="7"/>
  <c r="Z829" i="7"/>
  <c r="AB832" i="7"/>
  <c r="J835" i="7"/>
  <c r="AG836" i="7"/>
  <c r="O837" i="7"/>
  <c r="S839" i="7"/>
  <c r="AH840" i="7"/>
  <c r="M841" i="7"/>
  <c r="O845" i="7"/>
  <c r="W846" i="7"/>
  <c r="AE846" i="7"/>
  <c r="X846" i="7"/>
  <c r="S846" i="7"/>
  <c r="R846" i="7"/>
  <c r="AH846" i="7"/>
  <c r="N849" i="7"/>
  <c r="O850" i="7"/>
  <c r="V860" i="7"/>
  <c r="AI878" i="7"/>
  <c r="AA878" i="7"/>
  <c r="S878" i="7"/>
  <c r="AE891" i="7"/>
  <c r="AI693" i="7"/>
  <c r="AB819" i="7"/>
  <c r="AI907" i="7"/>
  <c r="Y907" i="7"/>
  <c r="AF913" i="7"/>
  <c r="Z1147" i="7"/>
  <c r="Y82" i="7"/>
  <c r="Z90" i="7"/>
  <c r="AJ104" i="7"/>
  <c r="W104" i="7"/>
  <c r="V104" i="7"/>
  <c r="AI109" i="7"/>
  <c r="U109" i="7"/>
  <c r="AJ118" i="7"/>
  <c r="AD118" i="7"/>
  <c r="M118" i="7"/>
  <c r="J120" i="7"/>
  <c r="AI137" i="7"/>
  <c r="Z137" i="7"/>
  <c r="P137" i="7"/>
  <c r="AJ137" i="7"/>
  <c r="Y137" i="7"/>
  <c r="O137" i="7"/>
  <c r="AC137" i="7"/>
  <c r="R137" i="7"/>
  <c r="X137" i="7"/>
  <c r="AH890" i="7"/>
  <c r="AE890" i="7"/>
  <c r="W890" i="7"/>
  <c r="O890" i="7"/>
  <c r="J893" i="7"/>
  <c r="AE676" i="7"/>
  <c r="AH676" i="7"/>
  <c r="U676" i="7"/>
  <c r="R676" i="7"/>
  <c r="M676" i="7"/>
  <c r="AB692" i="7"/>
  <c r="AJ692" i="7"/>
  <c r="AA692" i="7"/>
  <c r="R692" i="7"/>
  <c r="AH93" i="7"/>
  <c r="AI98" i="7"/>
  <c r="Y98" i="7"/>
  <c r="AI111" i="7"/>
  <c r="AJ116" i="7"/>
  <c r="J119" i="7"/>
  <c r="AC121" i="7"/>
  <c r="X121" i="7"/>
  <c r="AJ124" i="7"/>
  <c r="J127" i="7"/>
  <c r="AC129" i="7"/>
  <c r="X129" i="7"/>
  <c r="AG131" i="7"/>
  <c r="J663" i="7"/>
  <c r="J665" i="7"/>
  <c r="J831" i="7"/>
  <c r="J834" i="7"/>
  <c r="AF840" i="7"/>
  <c r="AC840" i="7"/>
  <c r="U841" i="7"/>
  <c r="N845" i="7"/>
  <c r="AD845" i="7"/>
  <c r="AI847" i="7"/>
  <c r="M849" i="7"/>
  <c r="AD849" i="7"/>
  <c r="N850" i="7"/>
  <c r="AJ850" i="7"/>
  <c r="Q852" i="7"/>
  <c r="N853" i="7"/>
  <c r="Z853" i="7"/>
  <c r="AH856" i="7"/>
  <c r="N857" i="7"/>
  <c r="AH857" i="7"/>
  <c r="O861" i="7"/>
  <c r="AH862" i="7"/>
  <c r="Z864" i="7"/>
  <c r="AD866" i="7"/>
  <c r="AI867" i="7"/>
  <c r="Q868" i="7"/>
  <c r="O869" i="7"/>
  <c r="AE869" i="7"/>
  <c r="O875" i="7"/>
  <c r="Q876" i="7"/>
  <c r="N877" i="7"/>
  <c r="Z877" i="7"/>
  <c r="AC880" i="7"/>
  <c r="N881" i="7"/>
  <c r="O882" i="7"/>
  <c r="M883" i="7"/>
  <c r="AF883" i="7"/>
  <c r="J886" i="7"/>
  <c r="AJ887" i="7"/>
  <c r="R888" i="7"/>
  <c r="N892" i="7"/>
  <c r="Y892" i="7"/>
  <c r="V893" i="7"/>
  <c r="J666" i="7"/>
  <c r="J667" i="7"/>
  <c r="Z668" i="7"/>
  <c r="N672" i="7"/>
  <c r="AD672" i="7"/>
  <c r="AD673" i="7"/>
  <c r="AJ675" i="7"/>
  <c r="AF676" i="7"/>
  <c r="Z676" i="7"/>
  <c r="AH678" i="7"/>
  <c r="J680" i="7"/>
  <c r="R680" i="7"/>
  <c r="N681" i="7"/>
  <c r="AE681" i="7"/>
  <c r="Z684" i="7"/>
  <c r="M688" i="7"/>
  <c r="X688" i="7"/>
  <c r="Q689" i="7"/>
  <c r="AH689" i="7"/>
  <c r="AJ690" i="7"/>
  <c r="Q691" i="7"/>
  <c r="S694" i="7"/>
  <c r="AD695" i="7"/>
  <c r="Z695" i="7"/>
  <c r="AI696" i="7"/>
  <c r="W696" i="7"/>
  <c r="AF696" i="7"/>
  <c r="U696" i="7"/>
  <c r="X696" i="7"/>
  <c r="S700" i="7"/>
  <c r="P701" i="7"/>
  <c r="U702" i="7"/>
  <c r="AI703" i="7"/>
  <c r="Y703" i="7"/>
  <c r="O703" i="7"/>
  <c r="AG703" i="7"/>
  <c r="W703" i="7"/>
  <c r="M703" i="7"/>
  <c r="X703" i="7"/>
  <c r="J704" i="7"/>
  <c r="P705" i="7"/>
  <c r="Y707" i="7"/>
  <c r="AE709" i="7"/>
  <c r="AI715" i="7"/>
  <c r="AA715" i="7"/>
  <c r="Y715" i="7"/>
  <c r="S715" i="7"/>
  <c r="Q715" i="7"/>
  <c r="Y1184" i="7"/>
  <c r="M1184" i="7"/>
  <c r="X1177" i="7"/>
  <c r="AF1177" i="7"/>
  <c r="AA1177" i="7"/>
  <c r="P1177" i="7"/>
  <c r="V852" i="7"/>
  <c r="W854" i="7"/>
  <c r="S857" i="7"/>
  <c r="R861" i="7"/>
  <c r="AH861" i="7"/>
  <c r="R862" i="7"/>
  <c r="AG863" i="7"/>
  <c r="R864" i="7"/>
  <c r="V866" i="7"/>
  <c r="V868" i="7"/>
  <c r="R869" i="7"/>
  <c r="AH869" i="7"/>
  <c r="AH872" i="7"/>
  <c r="AA873" i="7"/>
  <c r="U875" i="7"/>
  <c r="V876" i="7"/>
  <c r="Q877" i="7"/>
  <c r="AD877" i="7"/>
  <c r="P883" i="7"/>
  <c r="AC885" i="7"/>
  <c r="Z888" i="7"/>
  <c r="AD890" i="7"/>
  <c r="R891" i="7"/>
  <c r="P892" i="7"/>
  <c r="AC892" i="7"/>
  <c r="AH668" i="7"/>
  <c r="AG671" i="7"/>
  <c r="R672" i="7"/>
  <c r="AG672" i="7"/>
  <c r="O673" i="7"/>
  <c r="AG673" i="7"/>
  <c r="X674" i="7"/>
  <c r="Y675" i="7"/>
  <c r="U679" i="7"/>
  <c r="AI680" i="7"/>
  <c r="X680" i="7"/>
  <c r="V680" i="7"/>
  <c r="R681" i="7"/>
  <c r="AH687" i="7"/>
  <c r="O688" i="7"/>
  <c r="Z688" i="7"/>
  <c r="W689" i="7"/>
  <c r="J690" i="7"/>
  <c r="J691" i="7"/>
  <c r="Z691" i="7"/>
  <c r="AD692" i="7"/>
  <c r="AB693" i="7"/>
  <c r="AB694" i="7"/>
  <c r="N695" i="7"/>
  <c r="AE695" i="7"/>
  <c r="M696" i="7"/>
  <c r="AA696" i="7"/>
  <c r="X701" i="7"/>
  <c r="AC704" i="7"/>
  <c r="V704" i="7"/>
  <c r="AH704" i="7"/>
  <c r="R704" i="7"/>
  <c r="AE704" i="7"/>
  <c r="O704" i="7"/>
  <c r="AF704" i="7"/>
  <c r="X705" i="7"/>
  <c r="AA999" i="7"/>
  <c r="Q999" i="7"/>
  <c r="Z999" i="7"/>
  <c r="P999" i="7"/>
  <c r="AI999" i="7"/>
  <c r="Y999" i="7"/>
  <c r="O999" i="7"/>
  <c r="AH999" i="7"/>
  <c r="X999" i="7"/>
  <c r="N999" i="7"/>
  <c r="AG999" i="7"/>
  <c r="W999" i="7"/>
  <c r="M999" i="7"/>
  <c r="AF999" i="7"/>
  <c r="V999" i="7"/>
  <c r="AD999" i="7"/>
  <c r="R999" i="7"/>
  <c r="AG1021" i="7"/>
  <c r="Y1021" i="7"/>
  <c r="N1021" i="7"/>
  <c r="AI1194" i="7"/>
  <c r="X1194" i="7"/>
  <c r="AF1194" i="7"/>
  <c r="U1194" i="7"/>
  <c r="S1194" i="7"/>
  <c r="R1194" i="7"/>
  <c r="P1194" i="7"/>
  <c r="AH1194" i="7"/>
  <c r="J847" i="7"/>
  <c r="AI852" i="7"/>
  <c r="X852" i="7"/>
  <c r="J855" i="7"/>
  <c r="J858" i="7"/>
  <c r="V861" i="7"/>
  <c r="S862" i="7"/>
  <c r="J863" i="7"/>
  <c r="AG864" i="7"/>
  <c r="W866" i="7"/>
  <c r="AJ868" i="7"/>
  <c r="X868" i="7"/>
  <c r="V869" i="7"/>
  <c r="AE871" i="7"/>
  <c r="AF872" i="7"/>
  <c r="AI873" i="7"/>
  <c r="J875" i="7"/>
  <c r="W875" i="7"/>
  <c r="AI876" i="7"/>
  <c r="X876" i="7"/>
  <c r="R877" i="7"/>
  <c r="AE877" i="7"/>
  <c r="AE880" i="7"/>
  <c r="U883" i="7"/>
  <c r="U884" i="7"/>
  <c r="AF884" i="7"/>
  <c r="AC888" i="7"/>
  <c r="Q892" i="7"/>
  <c r="AD892" i="7"/>
  <c r="AC893" i="7"/>
  <c r="AD893" i="7"/>
  <c r="N893" i="7"/>
  <c r="Z893" i="7"/>
  <c r="U672" i="7"/>
  <c r="AH672" i="7"/>
  <c r="Q673" i="7"/>
  <c r="AH673" i="7"/>
  <c r="AF674" i="7"/>
  <c r="AG675" i="7"/>
  <c r="W679" i="7"/>
  <c r="V681" i="7"/>
  <c r="J682" i="7"/>
  <c r="P688" i="7"/>
  <c r="AD688" i="7"/>
  <c r="P695" i="7"/>
  <c r="AH695" i="7"/>
  <c r="AB700" i="7"/>
  <c r="N700" i="7"/>
  <c r="Z700" i="7"/>
  <c r="AA700" i="7"/>
  <c r="W701" i="7"/>
  <c r="AF702" i="7"/>
  <c r="P702" i="7"/>
  <c r="AD702" i="7"/>
  <c r="N702" i="7"/>
  <c r="AC702" i="7"/>
  <c r="AA705" i="7"/>
  <c r="AA717" i="7"/>
  <c r="T1059" i="7"/>
  <c r="AI1059" i="7"/>
  <c r="S1059" i="7"/>
  <c r="AG1059" i="7"/>
  <c r="Q1059" i="7"/>
  <c r="AE1059" i="7"/>
  <c r="O1059" i="7"/>
  <c r="AD1059" i="7"/>
  <c r="N1059" i="7"/>
  <c r="AB1059" i="7"/>
  <c r="V1059" i="7"/>
  <c r="Y852" i="7"/>
  <c r="W862" i="7"/>
  <c r="Y868" i="7"/>
  <c r="Y876" i="7"/>
  <c r="W883" i="7"/>
  <c r="V884" i="7"/>
  <c r="AG884" i="7"/>
  <c r="AH888" i="7"/>
  <c r="R892" i="7"/>
  <c r="AE892" i="7"/>
  <c r="V672" i="7"/>
  <c r="R673" i="7"/>
  <c r="AC679" i="7"/>
  <c r="W681" i="7"/>
  <c r="AE683" i="7"/>
  <c r="Y683" i="7"/>
  <c r="AF684" i="7"/>
  <c r="M684" i="7"/>
  <c r="R688" i="7"/>
  <c r="AE688" i="7"/>
  <c r="AC689" i="7"/>
  <c r="V689" i="7"/>
  <c r="Z689" i="7"/>
  <c r="AG691" i="7"/>
  <c r="V691" i="7"/>
  <c r="AH691" i="7"/>
  <c r="AF701" i="7"/>
  <c r="AI701" i="7"/>
  <c r="S701" i="7"/>
  <c r="AB701" i="7"/>
  <c r="AE702" i="7"/>
  <c r="AE705" i="7"/>
  <c r="U709" i="7"/>
  <c r="T709" i="7"/>
  <c r="S709" i="7"/>
  <c r="O709" i="7"/>
  <c r="U999" i="7"/>
  <c r="AH1180" i="7"/>
  <c r="AE1180" i="7"/>
  <c r="U1180" i="7"/>
  <c r="R1180" i="7"/>
  <c r="AH920" i="7"/>
  <c r="AD920" i="7"/>
  <c r="X920" i="7"/>
  <c r="U920" i="7"/>
  <c r="S920" i="7"/>
  <c r="R920" i="7"/>
  <c r="AF920" i="7"/>
  <c r="AJ120" i="7"/>
  <c r="AJ128" i="7"/>
  <c r="AH132" i="7"/>
  <c r="AB136" i="7"/>
  <c r="AD664" i="7"/>
  <c r="J828" i="7"/>
  <c r="AI830" i="7"/>
  <c r="AH833" i="7"/>
  <c r="J846" i="7"/>
  <c r="AJ847" i="7"/>
  <c r="V849" i="7"/>
  <c r="X851" i="7"/>
  <c r="M852" i="7"/>
  <c r="AC852" i="7"/>
  <c r="AI853" i="7"/>
  <c r="V853" i="7"/>
  <c r="AH853" i="7"/>
  <c r="R854" i="7"/>
  <c r="R856" i="7"/>
  <c r="V858" i="7"/>
  <c r="X859" i="7"/>
  <c r="AI861" i="7"/>
  <c r="Y861" i="7"/>
  <c r="X862" i="7"/>
  <c r="Y863" i="7"/>
  <c r="J866" i="7"/>
  <c r="X867" i="7"/>
  <c r="M868" i="7"/>
  <c r="AC868" i="7"/>
  <c r="AI869" i="7"/>
  <c r="Y869" i="7"/>
  <c r="AB871" i="7"/>
  <c r="M872" i="7"/>
  <c r="J874" i="7"/>
  <c r="AI875" i="7"/>
  <c r="AC875" i="7"/>
  <c r="M876" i="7"/>
  <c r="AC876" i="7"/>
  <c r="AI877" i="7"/>
  <c r="V877" i="7"/>
  <c r="AH877" i="7"/>
  <c r="R880" i="7"/>
  <c r="W884" i="7"/>
  <c r="J887" i="7"/>
  <c r="AF888" i="7"/>
  <c r="U892" i="7"/>
  <c r="O893" i="7"/>
  <c r="AG893" i="7"/>
  <c r="X666" i="7"/>
  <c r="Y667" i="7"/>
  <c r="M668" i="7"/>
  <c r="AE670" i="7"/>
  <c r="AJ672" i="7"/>
  <c r="AC672" i="7"/>
  <c r="P672" i="7"/>
  <c r="X672" i="7"/>
  <c r="J673" i="7"/>
  <c r="V673" i="7"/>
  <c r="AC676" i="7"/>
  <c r="AI679" i="7"/>
  <c r="X679" i="7"/>
  <c r="AE679" i="7"/>
  <c r="N680" i="7"/>
  <c r="AC680" i="7"/>
  <c r="AD682" i="7"/>
  <c r="X682" i="7"/>
  <c r="AJ683" i="7"/>
  <c r="AE684" i="7"/>
  <c r="U688" i="7"/>
  <c r="AD689" i="7"/>
  <c r="AE690" i="7"/>
  <c r="AB691" i="7"/>
  <c r="AI691" i="7"/>
  <c r="M701" i="7"/>
  <c r="AC701" i="7"/>
  <c r="M702" i="7"/>
  <c r="Z708" i="7"/>
  <c r="AJ708" i="7"/>
  <c r="AI708" i="7"/>
  <c r="AC709" i="7"/>
  <c r="AE999" i="7"/>
  <c r="AA1059" i="7"/>
  <c r="AJ1186" i="7"/>
  <c r="Y1186" i="7"/>
  <c r="T1186" i="7"/>
  <c r="J843" i="7"/>
  <c r="AC845" i="7"/>
  <c r="Y845" i="7"/>
  <c r="V850" i="7"/>
  <c r="AE850" i="7"/>
  <c r="N852" i="7"/>
  <c r="AD852" i="7"/>
  <c r="W853" i="7"/>
  <c r="X854" i="7"/>
  <c r="Z861" i="7"/>
  <c r="AA862" i="7"/>
  <c r="J867" i="7"/>
  <c r="N868" i="7"/>
  <c r="Z869" i="7"/>
  <c r="AG871" i="7"/>
  <c r="R872" i="7"/>
  <c r="AE875" i="7"/>
  <c r="N876" i="7"/>
  <c r="AD876" i="7"/>
  <c r="W877" i="7"/>
  <c r="AG881" i="7"/>
  <c r="AH882" i="7"/>
  <c r="AI883" i="7"/>
  <c r="AC883" i="7"/>
  <c r="AJ892" i="7"/>
  <c r="AG892" i="7"/>
  <c r="W892" i="7"/>
  <c r="M892" i="7"/>
  <c r="V892" i="7"/>
  <c r="AH892" i="7"/>
  <c r="J678" i="7"/>
  <c r="AF679" i="7"/>
  <c r="AC681" i="7"/>
  <c r="AG681" i="7"/>
  <c r="Q681" i="7"/>
  <c r="Z681" i="7"/>
  <c r="AJ688" i="7"/>
  <c r="AC688" i="7"/>
  <c r="Q688" i="7"/>
  <c r="V688" i="7"/>
  <c r="AG688" i="7"/>
  <c r="S705" i="7"/>
  <c r="AI705" i="7"/>
  <c r="Q705" i="7"/>
  <c r="AF705" i="7"/>
  <c r="O705" i="7"/>
  <c r="AI1018" i="7"/>
  <c r="S1018" i="7"/>
  <c r="AH1018" i="7"/>
  <c r="R1018" i="7"/>
  <c r="AG1018" i="7"/>
  <c r="Q1018" i="7"/>
  <c r="AB1018" i="7"/>
  <c r="O1018" i="7"/>
  <c r="AA1018" i="7"/>
  <c r="N1018" i="7"/>
  <c r="Z1018" i="7"/>
  <c r="AJ1018" i="7"/>
  <c r="W1018" i="7"/>
  <c r="AH1058" i="7"/>
  <c r="X1058" i="7"/>
  <c r="U1058" i="7"/>
  <c r="AI210" i="7"/>
  <c r="W210" i="7"/>
  <c r="V210" i="7"/>
  <c r="Q210" i="7"/>
  <c r="AJ210" i="7"/>
  <c r="AG210" i="7"/>
  <c r="Y210" i="7"/>
  <c r="T210" i="7"/>
  <c r="O210" i="7"/>
  <c r="AE883" i="7"/>
  <c r="AC673" i="7"/>
  <c r="W673" i="7"/>
  <c r="Z673" i="7"/>
  <c r="W688" i="7"/>
  <c r="AI695" i="7"/>
  <c r="AF695" i="7"/>
  <c r="T695" i="7"/>
  <c r="AC695" i="7"/>
  <c r="Q695" i="7"/>
  <c r="Y695" i="7"/>
  <c r="O701" i="7"/>
  <c r="AJ701" i="7"/>
  <c r="T702" i="7"/>
  <c r="S708" i="7"/>
  <c r="W709" i="7"/>
  <c r="J717" i="7"/>
  <c r="AC717" i="7"/>
  <c r="P719" i="7"/>
  <c r="Z719" i="7"/>
  <c r="J720" i="7"/>
  <c r="V720" i="7"/>
  <c r="W721" i="7"/>
  <c r="Y722" i="7"/>
  <c r="AD726" i="7"/>
  <c r="O727" i="7"/>
  <c r="Y727" i="7"/>
  <c r="Q1050" i="7"/>
  <c r="AE1050" i="7"/>
  <c r="AF1051" i="7"/>
  <c r="P975" i="7"/>
  <c r="Z975" i="7"/>
  <c r="J976" i="7"/>
  <c r="R976" i="7"/>
  <c r="AF976" i="7"/>
  <c r="Q996" i="7"/>
  <c r="X1020" i="7"/>
  <c r="AA1022" i="7"/>
  <c r="V1054" i="7"/>
  <c r="S1056" i="7"/>
  <c r="AI1056" i="7"/>
  <c r="T1057" i="7"/>
  <c r="AE1128" i="7"/>
  <c r="O1130" i="7"/>
  <c r="AE1130" i="7"/>
  <c r="R1133" i="7"/>
  <c r="AG1133" i="7"/>
  <c r="J1139" i="7"/>
  <c r="T1139" i="7"/>
  <c r="AH1139" i="7"/>
  <c r="Z1141" i="7"/>
  <c r="AJ1143" i="7"/>
  <c r="S1148" i="7"/>
  <c r="J1149" i="7"/>
  <c r="AJ1152" i="7"/>
  <c r="P1153" i="7"/>
  <c r="AF1153" i="7"/>
  <c r="P1171" i="7"/>
  <c r="AF1171" i="7"/>
  <c r="Q1174" i="7"/>
  <c r="AF1174" i="7"/>
  <c r="R1175" i="7"/>
  <c r="AJ1175" i="7"/>
  <c r="U1176" i="7"/>
  <c r="AB1179" i="7"/>
  <c r="AA1181" i="7"/>
  <c r="O1182" i="7"/>
  <c r="AE1182" i="7"/>
  <c r="AG1184" i="7"/>
  <c r="AB1185" i="7"/>
  <c r="AA908" i="7"/>
  <c r="O914" i="7"/>
  <c r="AC914" i="7"/>
  <c r="T935" i="7"/>
  <c r="AJ935" i="7"/>
  <c r="J1025" i="7"/>
  <c r="AA785" i="7"/>
  <c r="S785" i="7"/>
  <c r="J1157" i="7"/>
  <c r="AC936" i="7"/>
  <c r="V936" i="7"/>
  <c r="T936" i="7"/>
  <c r="AG936" i="7"/>
  <c r="Q936" i="7"/>
  <c r="AF936" i="7"/>
  <c r="P936" i="7"/>
  <c r="AB936" i="7"/>
  <c r="M936" i="7"/>
  <c r="AI173" i="7"/>
  <c r="AA173" i="7"/>
  <c r="V173" i="7"/>
  <c r="S173" i="7"/>
  <c r="AD173" i="7"/>
  <c r="N173" i="7"/>
  <c r="X720" i="7"/>
  <c r="AF722" i="7"/>
  <c r="Q727" i="7"/>
  <c r="AC727" i="7"/>
  <c r="W976" i="7"/>
  <c r="AH976" i="7"/>
  <c r="X996" i="7"/>
  <c r="J997" i="7"/>
  <c r="J1054" i="7"/>
  <c r="AE1057" i="7"/>
  <c r="Y1059" i="7"/>
  <c r="R1130" i="7"/>
  <c r="AH1130" i="7"/>
  <c r="W1139" i="7"/>
  <c r="S1153" i="7"/>
  <c r="S1171" i="7"/>
  <c r="V1175" i="7"/>
  <c r="AA1176" i="7"/>
  <c r="AJ1180" i="7"/>
  <c r="S1182" i="7"/>
  <c r="AI1182" i="7"/>
  <c r="R914" i="7"/>
  <c r="AG914" i="7"/>
  <c r="J953" i="7"/>
  <c r="AI978" i="7"/>
  <c r="W978" i="7"/>
  <c r="J1003" i="7"/>
  <c r="AJ1025" i="7"/>
  <c r="X1025" i="7"/>
  <c r="O1155" i="7"/>
  <c r="J1196" i="7"/>
  <c r="AD210" i="7"/>
  <c r="J788" i="7"/>
  <c r="AC940" i="7"/>
  <c r="AD940" i="7"/>
  <c r="Y940" i="7"/>
  <c r="V940" i="7"/>
  <c r="Q940" i="7"/>
  <c r="N940" i="7"/>
  <c r="AG940" i="7"/>
  <c r="Z144" i="7"/>
  <c r="AE144" i="7"/>
  <c r="Q144" i="7"/>
  <c r="AD144" i="7"/>
  <c r="AC144" i="7"/>
  <c r="W144" i="7"/>
  <c r="U144" i="7"/>
  <c r="R144" i="7"/>
  <c r="M144" i="7"/>
  <c r="AH144" i="7"/>
  <c r="U719" i="7"/>
  <c r="AE719" i="7"/>
  <c r="Z720" i="7"/>
  <c r="AE721" i="7"/>
  <c r="AC722" i="7"/>
  <c r="AG722" i="7"/>
  <c r="R727" i="7"/>
  <c r="AD727" i="7"/>
  <c r="W1050" i="7"/>
  <c r="AH1050" i="7"/>
  <c r="J971" i="7"/>
  <c r="U975" i="7"/>
  <c r="AE975" i="7"/>
  <c r="X976" i="7"/>
  <c r="Y996" i="7"/>
  <c r="AI1020" i="7"/>
  <c r="AE1054" i="7"/>
  <c r="AA1056" i="7"/>
  <c r="AG1057" i="7"/>
  <c r="T1130" i="7"/>
  <c r="W1133" i="7"/>
  <c r="X1139" i="7"/>
  <c r="Z1139" i="7"/>
  <c r="J1144" i="7"/>
  <c r="AC1148" i="7"/>
  <c r="X1153" i="7"/>
  <c r="X1171" i="7"/>
  <c r="J1172" i="7"/>
  <c r="X1174" i="7"/>
  <c r="W1175" i="7"/>
  <c r="AH1176" i="7"/>
  <c r="T1182" i="7"/>
  <c r="T914" i="7"/>
  <c r="AH914" i="7"/>
  <c r="J926" i="7"/>
  <c r="AI935" i="7"/>
  <c r="AF935" i="7"/>
  <c r="R935" i="7"/>
  <c r="Z935" i="7"/>
  <c r="AI787" i="7"/>
  <c r="W787" i="7"/>
  <c r="AH787" i="7"/>
  <c r="M787" i="7"/>
  <c r="AE787" i="7"/>
  <c r="Z787" i="7"/>
  <c r="AI1061" i="7"/>
  <c r="X1061" i="7"/>
  <c r="U1061" i="7"/>
  <c r="R1061" i="7"/>
  <c r="P1061" i="7"/>
  <c r="AH1061" i="7"/>
  <c r="M1061" i="7"/>
  <c r="AF1061" i="7"/>
  <c r="Z1061" i="7"/>
  <c r="AI542" i="7"/>
  <c r="AD542" i="7"/>
  <c r="R542" i="7"/>
  <c r="AE542" i="7"/>
  <c r="Q542" i="7"/>
  <c r="AC542" i="7"/>
  <c r="P542" i="7"/>
  <c r="Z542" i="7"/>
  <c r="O542" i="7"/>
  <c r="Y542" i="7"/>
  <c r="N542" i="7"/>
  <c r="X542" i="7"/>
  <c r="M542" i="7"/>
  <c r="AH542" i="7"/>
  <c r="W542" i="7"/>
  <c r="AF542" i="7"/>
  <c r="U542" i="7"/>
  <c r="AC163" i="7"/>
  <c r="W163" i="7"/>
  <c r="S163" i="7"/>
  <c r="AD348" i="7"/>
  <c r="AF348" i="7"/>
  <c r="AA348" i="7"/>
  <c r="T348" i="7"/>
  <c r="Q348" i="7"/>
  <c r="AH759" i="7"/>
  <c r="AE759" i="7"/>
  <c r="AB699" i="7"/>
  <c r="AC699" i="7"/>
  <c r="AH700" i="7"/>
  <c r="J701" i="7"/>
  <c r="W712" i="7"/>
  <c r="X713" i="7"/>
  <c r="AE714" i="7"/>
  <c r="AF714" i="7"/>
  <c r="M717" i="7"/>
  <c r="AJ719" i="7"/>
  <c r="V719" i="7"/>
  <c r="AF719" i="7"/>
  <c r="N720" i="7"/>
  <c r="AD720" i="7"/>
  <c r="AF721" i="7"/>
  <c r="P722" i="7"/>
  <c r="AH722" i="7"/>
  <c r="AI725" i="7"/>
  <c r="AI726" i="7"/>
  <c r="AI727" i="7"/>
  <c r="U727" i="7"/>
  <c r="AE727" i="7"/>
  <c r="X1050" i="7"/>
  <c r="W1051" i="7"/>
  <c r="AJ974" i="7"/>
  <c r="AJ975" i="7"/>
  <c r="V975" i="7"/>
  <c r="AF975" i="7"/>
  <c r="N976" i="7"/>
  <c r="Y976" i="7"/>
  <c r="Z996" i="7"/>
  <c r="J1001" i="7"/>
  <c r="AJ1020" i="7"/>
  <c r="R1022" i="7"/>
  <c r="AD1023" i="7"/>
  <c r="AG1054" i="7"/>
  <c r="Y1056" i="7"/>
  <c r="AB1056" i="7"/>
  <c r="AH1057" i="7"/>
  <c r="AC1128" i="7"/>
  <c r="J1130" i="7"/>
  <c r="V1130" i="7"/>
  <c r="X1131" i="7"/>
  <c r="Z1133" i="7"/>
  <c r="X1134" i="7"/>
  <c r="M1139" i="7"/>
  <c r="AB1139" i="7"/>
  <c r="J1142" i="7"/>
  <c r="AD1148" i="7"/>
  <c r="J1151" i="7"/>
  <c r="W1152" i="7"/>
  <c r="AH1153" i="7"/>
  <c r="Z1153" i="7"/>
  <c r="AI1154" i="7"/>
  <c r="AH1171" i="7"/>
  <c r="Z1171" i="7"/>
  <c r="AI1172" i="7"/>
  <c r="Y1174" i="7"/>
  <c r="J1175" i="7"/>
  <c r="AD1175" i="7"/>
  <c r="S1179" i="7"/>
  <c r="AI1179" i="7"/>
  <c r="J1182" i="7"/>
  <c r="V1182" i="7"/>
  <c r="AH1183" i="7"/>
  <c r="R1185" i="7"/>
  <c r="AH1185" i="7"/>
  <c r="U914" i="7"/>
  <c r="AJ914" i="7"/>
  <c r="AI926" i="7"/>
  <c r="X935" i="7"/>
  <c r="AB935" i="7"/>
  <c r="N978" i="7"/>
  <c r="AC1003" i="7"/>
  <c r="J1135" i="7"/>
  <c r="AE1155" i="7"/>
  <c r="AJ211" i="7"/>
  <c r="Z211" i="7"/>
  <c r="X214" i="7"/>
  <c r="O214" i="7"/>
  <c r="AF214" i="7"/>
  <c r="M214" i="7"/>
  <c r="AF783" i="7"/>
  <c r="Y783" i="7"/>
  <c r="V783" i="7"/>
  <c r="N783" i="7"/>
  <c r="AI1159" i="7"/>
  <c r="W1159" i="7"/>
  <c r="U1159" i="7"/>
  <c r="O1159" i="7"/>
  <c r="AH1159" i="7"/>
  <c r="M1159" i="7"/>
  <c r="AE1159" i="7"/>
  <c r="Z1159" i="7"/>
  <c r="AB957" i="7"/>
  <c r="S957" i="7"/>
  <c r="AF823" i="7"/>
  <c r="AE823" i="7"/>
  <c r="R823" i="7"/>
  <c r="AD823" i="7"/>
  <c r="Q823" i="7"/>
  <c r="AC823" i="7"/>
  <c r="O823" i="7"/>
  <c r="Z823" i="7"/>
  <c r="N823" i="7"/>
  <c r="Y823" i="7"/>
  <c r="M823" i="7"/>
  <c r="W823" i="7"/>
  <c r="AG823" i="7"/>
  <c r="U823" i="7"/>
  <c r="AD564" i="7"/>
  <c r="AE564" i="7"/>
  <c r="AH564" i="7"/>
  <c r="Z564" i="7"/>
  <c r="W564" i="7"/>
  <c r="R564" i="7"/>
  <c r="X712" i="7"/>
  <c r="AG714" i="7"/>
  <c r="S717" i="7"/>
  <c r="M719" i="7"/>
  <c r="W719" i="7"/>
  <c r="AG719" i="7"/>
  <c r="O720" i="7"/>
  <c r="AE720" i="7"/>
  <c r="O721" i="7"/>
  <c r="AG721" i="7"/>
  <c r="Q722" i="7"/>
  <c r="V727" i="7"/>
  <c r="AF727" i="7"/>
  <c r="AF996" i="7"/>
  <c r="Z1130" i="7"/>
  <c r="AE1175" i="7"/>
  <c r="AA1182" i="7"/>
  <c r="W914" i="7"/>
  <c r="AJ937" i="7"/>
  <c r="AC937" i="7"/>
  <c r="Q937" i="7"/>
  <c r="Z937" i="7"/>
  <c r="P937" i="7"/>
  <c r="Y937" i="7"/>
  <c r="O937" i="7"/>
  <c r="AH937" i="7"/>
  <c r="X937" i="7"/>
  <c r="N937" i="7"/>
  <c r="AG937" i="7"/>
  <c r="W937" i="7"/>
  <c r="M937" i="7"/>
  <c r="AF937" i="7"/>
  <c r="V937" i="7"/>
  <c r="AD937" i="7"/>
  <c r="R937" i="7"/>
  <c r="AD927" i="7"/>
  <c r="AA927" i="7"/>
  <c r="V927" i="7"/>
  <c r="S927" i="7"/>
  <c r="N927" i="7"/>
  <c r="AI927" i="7"/>
  <c r="AI253" i="7"/>
  <c r="AD253" i="7"/>
  <c r="AJ667" i="7"/>
  <c r="AF668" i="7"/>
  <c r="J674" i="7"/>
  <c r="J675" i="7"/>
  <c r="AJ680" i="7"/>
  <c r="AE686" i="7"/>
  <c r="J688" i="7"/>
  <c r="J692" i="7"/>
  <c r="AI694" i="7"/>
  <c r="AB698" i="7"/>
  <c r="N699" i="7"/>
  <c r="AJ699" i="7"/>
  <c r="U711" i="7"/>
  <c r="AE711" i="7"/>
  <c r="Z712" i="7"/>
  <c r="AE713" i="7"/>
  <c r="P714" i="7"/>
  <c r="AH714" i="7"/>
  <c r="AJ716" i="7"/>
  <c r="U717" i="7"/>
  <c r="N719" i="7"/>
  <c r="X719" i="7"/>
  <c r="AH719" i="7"/>
  <c r="P720" i="7"/>
  <c r="AF720" i="7"/>
  <c r="P721" i="7"/>
  <c r="R722" i="7"/>
  <c r="M725" i="7"/>
  <c r="N726" i="7"/>
  <c r="M727" i="7"/>
  <c r="W727" i="7"/>
  <c r="AG727" i="7"/>
  <c r="O1050" i="7"/>
  <c r="Z1050" i="7"/>
  <c r="AF1052" i="7"/>
  <c r="S971" i="7"/>
  <c r="AB972" i="7"/>
  <c r="U973" i="7"/>
  <c r="V974" i="7"/>
  <c r="N975" i="7"/>
  <c r="X975" i="7"/>
  <c r="AH975" i="7"/>
  <c r="P976" i="7"/>
  <c r="AD976" i="7"/>
  <c r="AE977" i="7"/>
  <c r="AJ996" i="7"/>
  <c r="AG996" i="7"/>
  <c r="Y1001" i="7"/>
  <c r="P1020" i="7"/>
  <c r="R1054" i="7"/>
  <c r="AJ1054" i="7"/>
  <c r="X1055" i="7"/>
  <c r="P1056" i="7"/>
  <c r="AF1056" i="7"/>
  <c r="AJ1057" i="7"/>
  <c r="T1128" i="7"/>
  <c r="AJ1130" i="7"/>
  <c r="AB1130" i="7"/>
  <c r="AA1132" i="7"/>
  <c r="O1133" i="7"/>
  <c r="AC1133" i="7"/>
  <c r="AA1138" i="7"/>
  <c r="P1139" i="7"/>
  <c r="AE1139" i="7"/>
  <c r="Q1141" i="7"/>
  <c r="AC1142" i="7"/>
  <c r="O1144" i="7"/>
  <c r="P1148" i="7"/>
  <c r="AH1148" i="7"/>
  <c r="J1152" i="7"/>
  <c r="M1153" i="7"/>
  <c r="AC1153" i="7"/>
  <c r="Q1154" i="7"/>
  <c r="M1171" i="7"/>
  <c r="AC1171" i="7"/>
  <c r="Q1172" i="7"/>
  <c r="N1174" i="7"/>
  <c r="AC1174" i="7"/>
  <c r="AG1175" i="7"/>
  <c r="V1179" i="7"/>
  <c r="U1181" i="7"/>
  <c r="Y1182" i="7"/>
  <c r="AB1182" i="7"/>
  <c r="J1185" i="7"/>
  <c r="V1185" i="7"/>
  <c r="Z914" i="7"/>
  <c r="N926" i="7"/>
  <c r="O935" i="7"/>
  <c r="AE935" i="7"/>
  <c r="Z978" i="7"/>
  <c r="O1003" i="7"/>
  <c r="AH1003" i="7"/>
  <c r="Q1196" i="7"/>
  <c r="O211" i="7"/>
  <c r="V212" i="7"/>
  <c r="S212" i="7"/>
  <c r="U214" i="7"/>
  <c r="Q783" i="7"/>
  <c r="Y786" i="7"/>
  <c r="Q786" i="7"/>
  <c r="R787" i="7"/>
  <c r="AF1158" i="7"/>
  <c r="N1158" i="7"/>
  <c r="AG1158" i="7"/>
  <c r="AD1158" i="7"/>
  <c r="Y1158" i="7"/>
  <c r="Q1158" i="7"/>
  <c r="R1159" i="7"/>
  <c r="AD956" i="7"/>
  <c r="AC956" i="7"/>
  <c r="S956" i="7"/>
  <c r="AG542" i="7"/>
  <c r="AJ216" i="7"/>
  <c r="Z216" i="7"/>
  <c r="AF216" i="7"/>
  <c r="U216" i="7"/>
  <c r="R216" i="7"/>
  <c r="P216" i="7"/>
  <c r="AF347" i="7"/>
  <c r="AD347" i="7"/>
  <c r="W347" i="7"/>
  <c r="T347" i="7"/>
  <c r="P347" i="7"/>
  <c r="AG220" i="7"/>
  <c r="AH220" i="7"/>
  <c r="X220" i="7"/>
  <c r="V220" i="7"/>
  <c r="AI548" i="7"/>
  <c r="X548" i="7"/>
  <c r="J709" i="7"/>
  <c r="AJ711" i="7"/>
  <c r="V711" i="7"/>
  <c r="AF711" i="7"/>
  <c r="N712" i="7"/>
  <c r="AD712" i="7"/>
  <c r="AF713" i="7"/>
  <c r="Q714" i="7"/>
  <c r="O719" i="7"/>
  <c r="Y719" i="7"/>
  <c r="R720" i="7"/>
  <c r="AH720" i="7"/>
  <c r="Q721" i="7"/>
  <c r="X722" i="7"/>
  <c r="J723" i="7"/>
  <c r="U725" i="7"/>
  <c r="V726" i="7"/>
  <c r="N727" i="7"/>
  <c r="X727" i="7"/>
  <c r="AH727" i="7"/>
  <c r="P1050" i="7"/>
  <c r="AD1050" i="7"/>
  <c r="AD1051" i="7"/>
  <c r="AE1051" i="7"/>
  <c r="AJ1052" i="7"/>
  <c r="AG1052" i="7"/>
  <c r="AC973" i="7"/>
  <c r="AD974" i="7"/>
  <c r="O975" i="7"/>
  <c r="Y975" i="7"/>
  <c r="Q976" i="7"/>
  <c r="AE976" i="7"/>
  <c r="AF977" i="7"/>
  <c r="P996" i="7"/>
  <c r="AH996" i="7"/>
  <c r="J999" i="7"/>
  <c r="Q1020" i="7"/>
  <c r="J1021" i="7"/>
  <c r="AH1022" i="7"/>
  <c r="Z1022" i="7"/>
  <c r="AI1023" i="7"/>
  <c r="J1053" i="7"/>
  <c r="T1054" i="7"/>
  <c r="Q1056" i="7"/>
  <c r="J1059" i="7"/>
  <c r="N1130" i="7"/>
  <c r="Q1133" i="7"/>
  <c r="AE1133" i="7"/>
  <c r="R1139" i="7"/>
  <c r="AF1139" i="7"/>
  <c r="W1141" i="7"/>
  <c r="AI1152" i="7"/>
  <c r="AH1152" i="7"/>
  <c r="O1153" i="7"/>
  <c r="AE1153" i="7"/>
  <c r="T1154" i="7"/>
  <c r="N1171" i="7"/>
  <c r="AD1171" i="7"/>
  <c r="T1172" i="7"/>
  <c r="P1174" i="7"/>
  <c r="Q1175" i="7"/>
  <c r="AH1175" i="7"/>
  <c r="N1182" i="7"/>
  <c r="N908" i="7"/>
  <c r="M914" i="7"/>
  <c r="AB914" i="7"/>
  <c r="AA926" i="7"/>
  <c r="P935" i="7"/>
  <c r="AH935" i="7"/>
  <c r="AD978" i="7"/>
  <c r="P1003" i="7"/>
  <c r="R211" i="7"/>
  <c r="W214" i="7"/>
  <c r="AD783" i="7"/>
  <c r="AB786" i="7"/>
  <c r="U787" i="7"/>
  <c r="AJ1158" i="7"/>
  <c r="AC1159" i="7"/>
  <c r="U937" i="7"/>
  <c r="AH823" i="7"/>
  <c r="J1030" i="7"/>
  <c r="J1146" i="7"/>
  <c r="AJ541" i="7"/>
  <c r="AG541" i="7"/>
  <c r="Y541" i="7"/>
  <c r="T541" i="7"/>
  <c r="AB273" i="7"/>
  <c r="V273" i="7"/>
  <c r="T273" i="7"/>
  <c r="S273" i="7"/>
  <c r="Q273" i="7"/>
  <c r="AI273" i="7"/>
  <c r="AH273" i="7"/>
  <c r="AG273" i="7"/>
  <c r="S1135" i="7"/>
  <c r="J1194" i="7"/>
  <c r="AB1196" i="7"/>
  <c r="AD214" i="7"/>
  <c r="AC214" i="7"/>
  <c r="W784" i="7"/>
  <c r="AF785" i="7"/>
  <c r="AI786" i="7"/>
  <c r="AE1157" i="7"/>
  <c r="R1004" i="7"/>
  <c r="V1187" i="7"/>
  <c r="AI936" i="7"/>
  <c r="W936" i="7"/>
  <c r="J937" i="7"/>
  <c r="Y955" i="7"/>
  <c r="AD957" i="7"/>
  <c r="AB979" i="7"/>
  <c r="AJ980" i="7"/>
  <c r="V980" i="7"/>
  <c r="AF980" i="7"/>
  <c r="Z981" i="7"/>
  <c r="J821" i="7"/>
  <c r="V825" i="7"/>
  <c r="U897" i="7"/>
  <c r="M900" i="7"/>
  <c r="AD900" i="7"/>
  <c r="AJ903" i="7"/>
  <c r="AI909" i="7"/>
  <c r="AD915" i="7"/>
  <c r="N921" i="7"/>
  <c r="Z921" i="7"/>
  <c r="R958" i="7"/>
  <c r="AI983" i="7"/>
  <c r="J1047" i="7"/>
  <c r="P540" i="7"/>
  <c r="AI541" i="7"/>
  <c r="Q541" i="7"/>
  <c r="N543" i="7"/>
  <c r="U545" i="7"/>
  <c r="T567" i="7"/>
  <c r="AC567" i="7"/>
  <c r="Q567" i="7"/>
  <c r="Z567" i="7"/>
  <c r="AC160" i="7"/>
  <c r="Y160" i="7"/>
  <c r="Q160" i="7"/>
  <c r="N160" i="7"/>
  <c r="AC172" i="7"/>
  <c r="AH172" i="7"/>
  <c r="AE172" i="7"/>
  <c r="Z172" i="7"/>
  <c r="AF191" i="7"/>
  <c r="AA191" i="7"/>
  <c r="X191" i="7"/>
  <c r="S191" i="7"/>
  <c r="P268" i="7"/>
  <c r="AC306" i="7"/>
  <c r="AH306" i="7"/>
  <c r="Z306" i="7"/>
  <c r="W306" i="7"/>
  <c r="R306" i="7"/>
  <c r="U161" i="7"/>
  <c r="X216" i="7"/>
  <c r="M347" i="7"/>
  <c r="Y163" i="7"/>
  <c r="V163" i="7"/>
  <c r="AG163" i="7"/>
  <c r="Q163" i="7"/>
  <c r="AF163" i="7"/>
  <c r="P163" i="7"/>
  <c r="AD163" i="7"/>
  <c r="M163" i="7"/>
  <c r="J271" i="7"/>
  <c r="AC164" i="7"/>
  <c r="AE164" i="7"/>
  <c r="T164" i="7"/>
  <c r="Q164" i="7"/>
  <c r="AI220" i="7"/>
  <c r="AF220" i="7"/>
  <c r="U220" i="7"/>
  <c r="AE220" i="7"/>
  <c r="R220" i="7"/>
  <c r="AD220" i="7"/>
  <c r="P220" i="7"/>
  <c r="AC220" i="7"/>
  <c r="O220" i="7"/>
  <c r="Z220" i="7"/>
  <c r="N220" i="7"/>
  <c r="AF330" i="7"/>
  <c r="AE330" i="7"/>
  <c r="Q330" i="7"/>
  <c r="AD330" i="7"/>
  <c r="O330" i="7"/>
  <c r="AC330" i="7"/>
  <c r="N330" i="7"/>
  <c r="AB330" i="7"/>
  <c r="M330" i="7"/>
  <c r="Y330" i="7"/>
  <c r="AF521" i="7"/>
  <c r="AJ521" i="7"/>
  <c r="Q521" i="7"/>
  <c r="AE521" i="7"/>
  <c r="O521" i="7"/>
  <c r="AD521" i="7"/>
  <c r="N521" i="7"/>
  <c r="AC521" i="7"/>
  <c r="M521" i="7"/>
  <c r="AB521" i="7"/>
  <c r="AA523" i="7"/>
  <c r="Z549" i="7"/>
  <c r="AB549" i="7"/>
  <c r="AA549" i="7"/>
  <c r="Q549" i="7"/>
  <c r="AA297" i="7"/>
  <c r="AI297" i="7"/>
  <c r="AF297" i="7"/>
  <c r="O297" i="7"/>
  <c r="J313" i="7"/>
  <c r="AB552" i="7"/>
  <c r="AG552" i="7"/>
  <c r="O552" i="7"/>
  <c r="W552" i="7"/>
  <c r="V552" i="7"/>
  <c r="Q552" i="7"/>
  <c r="AJ552" i="7"/>
  <c r="N552" i="7"/>
  <c r="AF552" i="7"/>
  <c r="M552" i="7"/>
  <c r="AE552" i="7"/>
  <c r="X552" i="7"/>
  <c r="AC784" i="7"/>
  <c r="AJ787" i="7"/>
  <c r="AJ1156" i="7"/>
  <c r="AG1159" i="7"/>
  <c r="W1004" i="7"/>
  <c r="AB1187" i="7"/>
  <c r="AC955" i="7"/>
  <c r="AB956" i="7"/>
  <c r="AJ823" i="7"/>
  <c r="Q921" i="7"/>
  <c r="AD921" i="7"/>
  <c r="Z933" i="7"/>
  <c r="Z958" i="7"/>
  <c r="S983" i="7"/>
  <c r="T1005" i="7"/>
  <c r="U1030" i="7"/>
  <c r="AG1030" i="7"/>
  <c r="S1044" i="7"/>
  <c r="AJ1061" i="7"/>
  <c r="Q1136" i="7"/>
  <c r="AH1146" i="7"/>
  <c r="X540" i="7"/>
  <c r="AJ542" i="7"/>
  <c r="Z545" i="7"/>
  <c r="Y546" i="7"/>
  <c r="AC268" i="7"/>
  <c r="Z161" i="7"/>
  <c r="AE255" i="7"/>
  <c r="X255" i="7"/>
  <c r="V255" i="7"/>
  <c r="Q255" i="7"/>
  <c r="AD308" i="7"/>
  <c r="AJ308" i="7"/>
  <c r="Z308" i="7"/>
  <c r="S308" i="7"/>
  <c r="N308" i="7"/>
  <c r="AG175" i="7"/>
  <c r="J328" i="7"/>
  <c r="AJ348" i="7"/>
  <c r="J257" i="7"/>
  <c r="Y291" i="7"/>
  <c r="AE196" i="7"/>
  <c r="M220" i="7"/>
  <c r="AD273" i="7"/>
  <c r="AA292" i="7"/>
  <c r="AA311" i="7"/>
  <c r="AD311" i="7"/>
  <c r="AC311" i="7"/>
  <c r="AB311" i="7"/>
  <c r="T330" i="7"/>
  <c r="T521" i="7"/>
  <c r="J294" i="7"/>
  <c r="AA552" i="7"/>
  <c r="AD747" i="7"/>
  <c r="AH747" i="7"/>
  <c r="W747" i="7"/>
  <c r="AE747" i="7"/>
  <c r="Q747" i="7"/>
  <c r="AA747" i="7"/>
  <c r="P747" i="7"/>
  <c r="Z747" i="7"/>
  <c r="O747" i="7"/>
  <c r="X747" i="7"/>
  <c r="V747" i="7"/>
  <c r="R747" i="7"/>
  <c r="N747" i="7"/>
  <c r="AI747" i="7"/>
  <c r="M747" i="7"/>
  <c r="AG747" i="7"/>
  <c r="Y747" i="7"/>
  <c r="J1060" i="7"/>
  <c r="Z1186" i="7"/>
  <c r="AI211" i="7"/>
  <c r="AC211" i="7"/>
  <c r="AG784" i="7"/>
  <c r="AE784" i="7"/>
  <c r="AI1004" i="7"/>
  <c r="X1004" i="7"/>
  <c r="AJ1162" i="7"/>
  <c r="N936" i="7"/>
  <c r="AD936" i="7"/>
  <c r="AB955" i="7"/>
  <c r="AD955" i="7"/>
  <c r="AC957" i="7"/>
  <c r="O980" i="7"/>
  <c r="Y980" i="7"/>
  <c r="P981" i="7"/>
  <c r="AE981" i="7"/>
  <c r="U1027" i="7"/>
  <c r="Y821" i="7"/>
  <c r="J825" i="7"/>
  <c r="J897" i="7"/>
  <c r="S900" i="7"/>
  <c r="J909" i="7"/>
  <c r="R921" i="7"/>
  <c r="AE921" i="7"/>
  <c r="AI933" i="7"/>
  <c r="AC933" i="7"/>
  <c r="AE958" i="7"/>
  <c r="AF983" i="7"/>
  <c r="Y1005" i="7"/>
  <c r="AI1030" i="7"/>
  <c r="V1030" i="7"/>
  <c r="AH1030" i="7"/>
  <c r="V1044" i="7"/>
  <c r="AE1047" i="7"/>
  <c r="AC1146" i="7"/>
  <c r="AF540" i="7"/>
  <c r="AF545" i="7"/>
  <c r="AD160" i="7"/>
  <c r="R172" i="7"/>
  <c r="AD161" i="7"/>
  <c r="AF262" i="7"/>
  <c r="S262" i="7"/>
  <c r="P262" i="7"/>
  <c r="AI288" i="7"/>
  <c r="AD288" i="7"/>
  <c r="R288" i="7"/>
  <c r="Z288" i="7"/>
  <c r="P288" i="7"/>
  <c r="Y288" i="7"/>
  <c r="O288" i="7"/>
  <c r="AH288" i="7"/>
  <c r="X288" i="7"/>
  <c r="N288" i="7"/>
  <c r="AE288" i="7"/>
  <c r="N255" i="7"/>
  <c r="T270" i="7"/>
  <c r="AJ289" i="7"/>
  <c r="AE289" i="7"/>
  <c r="AB165" i="7"/>
  <c r="AJ165" i="7"/>
  <c r="AA165" i="7"/>
  <c r="W165" i="7"/>
  <c r="R165" i="7"/>
  <c r="O165" i="7"/>
  <c r="AF504" i="7"/>
  <c r="AB504" i="7"/>
  <c r="AA504" i="7"/>
  <c r="N504" i="7"/>
  <c r="M504" i="7"/>
  <c r="V521" i="7"/>
  <c r="AE551" i="7"/>
  <c r="AI551" i="7"/>
  <c r="U551" i="7"/>
  <c r="R551" i="7"/>
  <c r="P551" i="7"/>
  <c r="AJ790" i="7"/>
  <c r="X790" i="7"/>
  <c r="AG790" i="7"/>
  <c r="AB790" i="7"/>
  <c r="S790" i="7"/>
  <c r="O790" i="7"/>
  <c r="AC605" i="7"/>
  <c r="X605" i="7"/>
  <c r="AJ605" i="7"/>
  <c r="Q605" i="7"/>
  <c r="AG605" i="7"/>
  <c r="P605" i="7"/>
  <c r="AF605" i="7"/>
  <c r="O605" i="7"/>
  <c r="AE605" i="7"/>
  <c r="Y605" i="7"/>
  <c r="W605" i="7"/>
  <c r="T605" i="7"/>
  <c r="Z1004" i="7"/>
  <c r="AG1187" i="7"/>
  <c r="U900" i="7"/>
  <c r="AI915" i="7"/>
  <c r="U921" i="7"/>
  <c r="AG921" i="7"/>
  <c r="AF933" i="7"/>
  <c r="AH958" i="7"/>
  <c r="AB1005" i="7"/>
  <c r="W1030" i="7"/>
  <c r="AA1044" i="7"/>
  <c r="AG160" i="7"/>
  <c r="W172" i="7"/>
  <c r="J215" i="7"/>
  <c r="AJ236" i="7"/>
  <c r="Z236" i="7"/>
  <c r="P236" i="7"/>
  <c r="AH236" i="7"/>
  <c r="X236" i="7"/>
  <c r="N236" i="7"/>
  <c r="AG236" i="7"/>
  <c r="W236" i="7"/>
  <c r="M236" i="7"/>
  <c r="AF236" i="7"/>
  <c r="V236" i="7"/>
  <c r="AD236" i="7"/>
  <c r="AJ161" i="7"/>
  <c r="AC161" i="7"/>
  <c r="Q161" i="7"/>
  <c r="Y161" i="7"/>
  <c r="O161" i="7"/>
  <c r="AH161" i="7"/>
  <c r="X161" i="7"/>
  <c r="N161" i="7"/>
  <c r="AG161" i="7"/>
  <c r="W161" i="7"/>
  <c r="M161" i="7"/>
  <c r="AE161" i="7"/>
  <c r="AD254" i="7"/>
  <c r="AE254" i="7"/>
  <c r="Z254" i="7"/>
  <c r="AJ288" i="7"/>
  <c r="AF288" i="7"/>
  <c r="J193" i="7"/>
  <c r="P255" i="7"/>
  <c r="AA270" i="7"/>
  <c r="Q289" i="7"/>
  <c r="AC308" i="7"/>
  <c r="AA163" i="7"/>
  <c r="J218" i="7"/>
  <c r="AH256" i="7"/>
  <c r="AJ256" i="7"/>
  <c r="T256" i="7"/>
  <c r="J176" i="7"/>
  <c r="U291" i="7"/>
  <c r="V196" i="7"/>
  <c r="W220" i="7"/>
  <c r="P311" i="7"/>
  <c r="V330" i="7"/>
  <c r="R485" i="7"/>
  <c r="X504" i="7"/>
  <c r="Y521" i="7"/>
  <c r="Z314" i="7"/>
  <c r="S314" i="7"/>
  <c r="AH314" i="7"/>
  <c r="AA314" i="7"/>
  <c r="V314" i="7"/>
  <c r="R314" i="7"/>
  <c r="N314" i="7"/>
  <c r="J550" i="7"/>
  <c r="AF747" i="7"/>
  <c r="M1004" i="7"/>
  <c r="AC1004" i="7"/>
  <c r="N1162" i="7"/>
  <c r="M1187" i="7"/>
  <c r="AA1027" i="7"/>
  <c r="V900" i="7"/>
  <c r="V921" i="7"/>
  <c r="AH921" i="7"/>
  <c r="AD1044" i="7"/>
  <c r="O1146" i="7"/>
  <c r="AI268" i="7"/>
  <c r="AF268" i="7"/>
  <c r="Z268" i="7"/>
  <c r="X268" i="7"/>
  <c r="U268" i="7"/>
  <c r="J325" i="7"/>
  <c r="AF161" i="7"/>
  <c r="AI349" i="7"/>
  <c r="AG349" i="7"/>
  <c r="AF483" i="7"/>
  <c r="Q483" i="7"/>
  <c r="AG483" i="7"/>
  <c r="P483" i="7"/>
  <c r="AE483" i="7"/>
  <c r="O483" i="7"/>
  <c r="AD483" i="7"/>
  <c r="N483" i="7"/>
  <c r="AA483" i="7"/>
  <c r="Z485" i="7"/>
  <c r="Y485" i="7"/>
  <c r="U485" i="7"/>
  <c r="AF523" i="7"/>
  <c r="Y523" i="7"/>
  <c r="X523" i="7"/>
  <c r="V523" i="7"/>
  <c r="Q523" i="7"/>
  <c r="O523" i="7"/>
  <c r="AI312" i="7"/>
  <c r="AJ312" i="7"/>
  <c r="AF312" i="7"/>
  <c r="Y312" i="7"/>
  <c r="T312" i="7"/>
  <c r="Q312" i="7"/>
  <c r="P312" i="7"/>
  <c r="W487" i="7"/>
  <c r="O1004" i="7"/>
  <c r="AF1004" i="7"/>
  <c r="V1162" i="7"/>
  <c r="O1187" i="7"/>
  <c r="S955" i="7"/>
  <c r="J957" i="7"/>
  <c r="R980" i="7"/>
  <c r="AD980" i="7"/>
  <c r="V981" i="7"/>
  <c r="Y894" i="7"/>
  <c r="X897" i="7"/>
  <c r="Q915" i="7"/>
  <c r="AJ921" i="7"/>
  <c r="W921" i="7"/>
  <c r="W930" i="7"/>
  <c r="AD958" i="7"/>
  <c r="N1030" i="7"/>
  <c r="Z1030" i="7"/>
  <c r="R1146" i="7"/>
  <c r="AI215" i="7"/>
  <c r="Y215" i="7"/>
  <c r="Q215" i="7"/>
  <c r="AG218" i="7"/>
  <c r="V218" i="7"/>
  <c r="P218" i="7"/>
  <c r="AI503" i="7"/>
  <c r="AJ503" i="7"/>
  <c r="U503" i="7"/>
  <c r="AI571" i="7"/>
  <c r="AA571" i="7"/>
  <c r="T571" i="7"/>
  <c r="S571" i="7"/>
  <c r="R571" i="7"/>
  <c r="M571" i="7"/>
  <c r="AH571" i="7"/>
  <c r="AJ487" i="7"/>
  <c r="AA487" i="7"/>
  <c r="T487" i="7"/>
  <c r="AE806" i="7"/>
  <c r="U806" i="7"/>
  <c r="AJ783" i="7"/>
  <c r="U784" i="7"/>
  <c r="J786" i="7"/>
  <c r="AC1157" i="7"/>
  <c r="P1004" i="7"/>
  <c r="AH1004" i="7"/>
  <c r="S1187" i="7"/>
  <c r="U980" i="7"/>
  <c r="AE980" i="7"/>
  <c r="AJ930" i="7"/>
  <c r="O958" i="7"/>
  <c r="AI1005" i="7"/>
  <c r="AC1136" i="7"/>
  <c r="W1146" i="7"/>
  <c r="R545" i="7"/>
  <c r="AC546" i="7"/>
  <c r="AD546" i="7"/>
  <c r="V546" i="7"/>
  <c r="N546" i="7"/>
  <c r="Y567" i="7"/>
  <c r="X567" i="7"/>
  <c r="J160" i="7"/>
  <c r="Q236" i="7"/>
  <c r="M268" i="7"/>
  <c r="AH254" i="7"/>
  <c r="U288" i="7"/>
  <c r="AJ346" i="7"/>
  <c r="Z346" i="7"/>
  <c r="AH255" i="7"/>
  <c r="J327" i="7"/>
  <c r="AC194" i="7"/>
  <c r="Z194" i="7"/>
  <c r="AJ264" i="7"/>
  <c r="T264" i="7"/>
  <c r="AD264" i="7"/>
  <c r="Q264" i="7"/>
  <c r="AC264" i="7"/>
  <c r="O264" i="7"/>
  <c r="AB264" i="7"/>
  <c r="N264" i="7"/>
  <c r="AD290" i="7"/>
  <c r="AG290" i="7"/>
  <c r="Q290" i="7"/>
  <c r="AC290" i="7"/>
  <c r="O290" i="7"/>
  <c r="AA290" i="7"/>
  <c r="N290" i="7"/>
  <c r="Y290" i="7"/>
  <c r="M290" i="7"/>
  <c r="J348" i="7"/>
  <c r="AD195" i="7"/>
  <c r="AJ195" i="7"/>
  <c r="AC195" i="7"/>
  <c r="AG219" i="7"/>
  <c r="Y219" i="7"/>
  <c r="U219" i="7"/>
  <c r="Q219" i="7"/>
  <c r="V349" i="7"/>
  <c r="J177" i="7"/>
  <c r="AG266" i="7"/>
  <c r="Y266" i="7"/>
  <c r="U266" i="7"/>
  <c r="R266" i="7"/>
  <c r="AH266" i="7"/>
  <c r="Q266" i="7"/>
  <c r="AF266" i="7"/>
  <c r="P266" i="7"/>
  <c r="V483" i="7"/>
  <c r="P485" i="7"/>
  <c r="N523" i="7"/>
  <c r="AB293" i="7"/>
  <c r="W293" i="7"/>
  <c r="AJ293" i="7"/>
  <c r="AA293" i="7"/>
  <c r="T293" i="7"/>
  <c r="O293" i="7"/>
  <c r="O487" i="7"/>
  <c r="AI553" i="7"/>
  <c r="Y553" i="7"/>
  <c r="M553" i="7"/>
  <c r="AH553" i="7"/>
  <c r="T553" i="7"/>
  <c r="AG553" i="7"/>
  <c r="R553" i="7"/>
  <c r="AE553" i="7"/>
  <c r="Q553" i="7"/>
  <c r="AC553" i="7"/>
  <c r="P553" i="7"/>
  <c r="AB553" i="7"/>
  <c r="O553" i="7"/>
  <c r="Z553" i="7"/>
  <c r="AJ553" i="7"/>
  <c r="V553" i="7"/>
  <c r="J576" i="7"/>
  <c r="AG769" i="7"/>
  <c r="AB769" i="7"/>
  <c r="Y769" i="7"/>
  <c r="V769" i="7"/>
  <c r="R769" i="7"/>
  <c r="N769" i="7"/>
  <c r="AB526" i="7"/>
  <c r="J527" i="7"/>
  <c r="Z490" i="7"/>
  <c r="J733" i="7"/>
  <c r="AG759" i="7"/>
  <c r="O759" i="7"/>
  <c r="Z759" i="7"/>
  <c r="J803" i="7"/>
  <c r="T144" i="7"/>
  <c r="T617" i="7"/>
  <c r="U617" i="7"/>
  <c r="AG743" i="7"/>
  <c r="AD743" i="7"/>
  <c r="AA743" i="7"/>
  <c r="AD745" i="7"/>
  <c r="AF745" i="7"/>
  <c r="S745" i="7"/>
  <c r="AA745" i="7"/>
  <c r="O745" i="7"/>
  <c r="Y745" i="7"/>
  <c r="N745" i="7"/>
  <c r="AJ745" i="7"/>
  <c r="X745" i="7"/>
  <c r="M745" i="7"/>
  <c r="AG745" i="7"/>
  <c r="R761" i="7"/>
  <c r="AJ761" i="7"/>
  <c r="AA761" i="7"/>
  <c r="AA596" i="7"/>
  <c r="O596" i="7"/>
  <c r="AF558" i="7"/>
  <c r="V558" i="7"/>
  <c r="U558" i="7"/>
  <c r="Z558" i="7"/>
  <c r="W558" i="7"/>
  <c r="R558" i="7"/>
  <c r="O558" i="7"/>
  <c r="AH558" i="7"/>
  <c r="N558" i="7"/>
  <c r="AE558" i="7"/>
  <c r="M558" i="7"/>
  <c r="AD558" i="7"/>
  <c r="AC558" i="7"/>
  <c r="AE294" i="7"/>
  <c r="M294" i="7"/>
  <c r="AJ294" i="7"/>
  <c r="AC524" i="7"/>
  <c r="AD524" i="7"/>
  <c r="M526" i="7"/>
  <c r="AD551" i="7"/>
  <c r="AD552" i="7"/>
  <c r="AD553" i="7"/>
  <c r="N490" i="7"/>
  <c r="AG490" i="7"/>
  <c r="AB733" i="7"/>
  <c r="AD733" i="7"/>
  <c r="J756" i="7"/>
  <c r="M759" i="7"/>
  <c r="AF759" i="7"/>
  <c r="R760" i="7"/>
  <c r="AB789" i="7"/>
  <c r="W789" i="7"/>
  <c r="AA789" i="7"/>
  <c r="AF789" i="7"/>
  <c r="AD606" i="7"/>
  <c r="X606" i="7"/>
  <c r="AG606" i="7"/>
  <c r="Q606" i="7"/>
  <c r="AF606" i="7"/>
  <c r="P606" i="7"/>
  <c r="AC606" i="7"/>
  <c r="M606" i="7"/>
  <c r="AI612" i="7"/>
  <c r="N612" i="7"/>
  <c r="AA612" i="7"/>
  <c r="W612" i="7"/>
  <c r="V612" i="7"/>
  <c r="AE617" i="7"/>
  <c r="N743" i="7"/>
  <c r="V744" i="7"/>
  <c r="P745" i="7"/>
  <c r="T761" i="7"/>
  <c r="AD766" i="7"/>
  <c r="AA766" i="7"/>
  <c r="Q766" i="7"/>
  <c r="O766" i="7"/>
  <c r="AD223" i="7"/>
  <c r="P223" i="7"/>
  <c r="AB223" i="7"/>
  <c r="AA223" i="7"/>
  <c r="X223" i="7"/>
  <c r="T223" i="7"/>
  <c r="Q223" i="7"/>
  <c r="N223" i="7"/>
  <c r="V618" i="7"/>
  <c r="AH618" i="7"/>
  <c r="U618" i="7"/>
  <c r="AC618" i="7"/>
  <c r="M618" i="7"/>
  <c r="AI545" i="7"/>
  <c r="AC545" i="7"/>
  <c r="O567" i="7"/>
  <c r="Z570" i="7"/>
  <c r="AJ215" i="7"/>
  <c r="J287" i="7"/>
  <c r="AI325" i="7"/>
  <c r="AI192" i="7"/>
  <c r="J216" i="7"/>
  <c r="AC237" i="7"/>
  <c r="AJ269" i="7"/>
  <c r="J346" i="7"/>
  <c r="AD162" i="7"/>
  <c r="AB193" i="7"/>
  <c r="V238" i="7"/>
  <c r="J263" i="7"/>
  <c r="AD327" i="7"/>
  <c r="J347" i="7"/>
  <c r="AB347" i="7"/>
  <c r="S256" i="7"/>
  <c r="AI256" i="7"/>
  <c r="Z309" i="7"/>
  <c r="AJ164" i="7"/>
  <c r="W240" i="7"/>
  <c r="AJ257" i="7"/>
  <c r="X257" i="7"/>
  <c r="AI272" i="7"/>
  <c r="V272" i="7"/>
  <c r="AH272" i="7"/>
  <c r="T310" i="7"/>
  <c r="J329" i="7"/>
  <c r="S329" i="7"/>
  <c r="AH329" i="7"/>
  <c r="AF177" i="7"/>
  <c r="V241" i="7"/>
  <c r="Z258" i="7"/>
  <c r="W330" i="7"/>
  <c r="P350" i="7"/>
  <c r="AD350" i="7"/>
  <c r="AI484" i="7"/>
  <c r="X484" i="7"/>
  <c r="AB502" i="7"/>
  <c r="W521" i="7"/>
  <c r="U522" i="7"/>
  <c r="AF522" i="7"/>
  <c r="R547" i="7"/>
  <c r="AJ547" i="7"/>
  <c r="X274" i="7"/>
  <c r="AI276" i="7"/>
  <c r="T276" i="7"/>
  <c r="U277" i="7"/>
  <c r="AH278" i="7"/>
  <c r="U295" i="7"/>
  <c r="R296" i="7"/>
  <c r="AF296" i="7"/>
  <c r="AJ313" i="7"/>
  <c r="Q313" i="7"/>
  <c r="AG313" i="7"/>
  <c r="X316" i="7"/>
  <c r="AC331" i="7"/>
  <c r="AI332" i="7"/>
  <c r="AE332" i="7"/>
  <c r="R332" i="7"/>
  <c r="W332" i="7"/>
  <c r="J333" i="7"/>
  <c r="J335" i="7"/>
  <c r="M488" i="7"/>
  <c r="J506" i="7"/>
  <c r="AI508" i="7"/>
  <c r="AC508" i="7"/>
  <c r="R508" i="7"/>
  <c r="V508" i="7"/>
  <c r="AG508" i="7"/>
  <c r="Q526" i="7"/>
  <c r="AI527" i="7"/>
  <c r="AB550" i="7"/>
  <c r="W575" i="7"/>
  <c r="AB576" i="7"/>
  <c r="O576" i="7"/>
  <c r="Y576" i="7"/>
  <c r="Q490" i="7"/>
  <c r="N509" i="7"/>
  <c r="AG528" i="7"/>
  <c r="AI729" i="7"/>
  <c r="AG729" i="7"/>
  <c r="J732" i="7"/>
  <c r="AG756" i="7"/>
  <c r="U756" i="7"/>
  <c r="N759" i="7"/>
  <c r="AJ759" i="7"/>
  <c r="AG789" i="7"/>
  <c r="Y791" i="7"/>
  <c r="AF791" i="7"/>
  <c r="P791" i="7"/>
  <c r="Z791" i="7"/>
  <c r="V793" i="7"/>
  <c r="AD803" i="7"/>
  <c r="Z803" i="7"/>
  <c r="P803" i="7"/>
  <c r="AH803" i="7"/>
  <c r="X803" i="7"/>
  <c r="N803" i="7"/>
  <c r="AB803" i="7"/>
  <c r="S804" i="7"/>
  <c r="P805" i="7"/>
  <c r="AB143" i="7"/>
  <c r="AA143" i="7"/>
  <c r="V143" i="7"/>
  <c r="AG143" i="7"/>
  <c r="O143" i="7"/>
  <c r="AF143" i="7"/>
  <c r="AE150" i="7"/>
  <c r="AI611" i="7"/>
  <c r="AF611" i="7"/>
  <c r="V611" i="7"/>
  <c r="AC611" i="7"/>
  <c r="Q611" i="7"/>
  <c r="Z611" i="7"/>
  <c r="P611" i="7"/>
  <c r="Y611" i="7"/>
  <c r="O611" i="7"/>
  <c r="AD611" i="7"/>
  <c r="AF614" i="7"/>
  <c r="P614" i="7"/>
  <c r="X614" i="7"/>
  <c r="U614" i="7"/>
  <c r="AG738" i="7"/>
  <c r="AF742" i="7"/>
  <c r="R743" i="7"/>
  <c r="AA744" i="7"/>
  <c r="Q745" i="7"/>
  <c r="AF746" i="7"/>
  <c r="X761" i="7"/>
  <c r="AG766" i="7"/>
  <c r="AA1191" i="7"/>
  <c r="U225" i="7"/>
  <c r="S225" i="7"/>
  <c r="R225" i="7"/>
  <c r="AI225" i="7"/>
  <c r="Q225" i="7"/>
  <c r="AH225" i="7"/>
  <c r="N225" i="7"/>
  <c r="AD225" i="7"/>
  <c r="M225" i="7"/>
  <c r="AC225" i="7"/>
  <c r="AD599" i="7"/>
  <c r="Z599" i="7"/>
  <c r="V599" i="7"/>
  <c r="U599" i="7"/>
  <c r="R599" i="7"/>
  <c r="N599" i="7"/>
  <c r="M599" i="7"/>
  <c r="AE602" i="7"/>
  <c r="AF602" i="7"/>
  <c r="P602" i="7"/>
  <c r="X602" i="7"/>
  <c r="V602" i="7"/>
  <c r="U602" i="7"/>
  <c r="Q602" i="7"/>
  <c r="AG602" i="7"/>
  <c r="N602" i="7"/>
  <c r="AD602" i="7"/>
  <c r="M602" i="7"/>
  <c r="AC602" i="7"/>
  <c r="Y618" i="7"/>
  <c r="AI498" i="7"/>
  <c r="AF498" i="7"/>
  <c r="U498" i="7"/>
  <c r="AE498" i="7"/>
  <c r="R498" i="7"/>
  <c r="W498" i="7"/>
  <c r="V498" i="7"/>
  <c r="AH498" i="7"/>
  <c r="P498" i="7"/>
  <c r="AG498" i="7"/>
  <c r="O498" i="7"/>
  <c r="AD498" i="7"/>
  <c r="N498" i="7"/>
  <c r="AA498" i="7"/>
  <c r="M498" i="7"/>
  <c r="Y498" i="7"/>
  <c r="X498" i="7"/>
  <c r="AC570" i="7"/>
  <c r="AC287" i="7"/>
  <c r="AD238" i="7"/>
  <c r="W238" i="7"/>
  <c r="AB309" i="7"/>
  <c r="AB257" i="7"/>
  <c r="W272" i="7"/>
  <c r="AJ272" i="7"/>
  <c r="X310" i="7"/>
  <c r="U329" i="7"/>
  <c r="AI177" i="7"/>
  <c r="X241" i="7"/>
  <c r="AJ258" i="7"/>
  <c r="R350" i="7"/>
  <c r="AE350" i="7"/>
  <c r="Z484" i="7"/>
  <c r="AD502" i="7"/>
  <c r="V522" i="7"/>
  <c r="AH522" i="7"/>
  <c r="T547" i="7"/>
  <c r="AF573" i="7"/>
  <c r="Y573" i="7"/>
  <c r="AC573" i="7"/>
  <c r="AA275" i="7"/>
  <c r="AI275" i="7"/>
  <c r="AI278" i="7"/>
  <c r="P294" i="7"/>
  <c r="V295" i="7"/>
  <c r="U296" i="7"/>
  <c r="AH296" i="7"/>
  <c r="AH313" i="7"/>
  <c r="AB316" i="7"/>
  <c r="X332" i="7"/>
  <c r="AI334" i="7"/>
  <c r="P334" i="7"/>
  <c r="AC335" i="7"/>
  <c r="P488" i="7"/>
  <c r="X489" i="7"/>
  <c r="W506" i="7"/>
  <c r="W508" i="7"/>
  <c r="AH508" i="7"/>
  <c r="O524" i="7"/>
  <c r="U526" i="7"/>
  <c r="R527" i="7"/>
  <c r="AA574" i="7"/>
  <c r="AF574" i="7"/>
  <c r="Q574" i="7"/>
  <c r="X574" i="7"/>
  <c r="AA575" i="7"/>
  <c r="Z576" i="7"/>
  <c r="S490" i="7"/>
  <c r="AI490" i="7"/>
  <c r="S509" i="7"/>
  <c r="Q733" i="7"/>
  <c r="AI758" i="7"/>
  <c r="AJ758" i="7"/>
  <c r="AE758" i="7"/>
  <c r="Q759" i="7"/>
  <c r="AA760" i="7"/>
  <c r="N789" i="7"/>
  <c r="AH789" i="7"/>
  <c r="W793" i="7"/>
  <c r="AH805" i="7"/>
  <c r="AF142" i="7"/>
  <c r="AI142" i="7"/>
  <c r="W604" i="7"/>
  <c r="AI604" i="7"/>
  <c r="AA604" i="7"/>
  <c r="S604" i="7"/>
  <c r="R606" i="7"/>
  <c r="O612" i="7"/>
  <c r="AI737" i="7"/>
  <c r="V745" i="7"/>
  <c r="AC764" i="7"/>
  <c r="AI764" i="7"/>
  <c r="W764" i="7"/>
  <c r="T764" i="7"/>
  <c r="Q764" i="7"/>
  <c r="N764" i="7"/>
  <c r="AJ1190" i="7"/>
  <c r="AA1190" i="7"/>
  <c r="Q1190" i="7"/>
  <c r="AE223" i="7"/>
  <c r="AD623" i="7"/>
  <c r="AE623" i="7"/>
  <c r="W623" i="7"/>
  <c r="O623" i="7"/>
  <c r="AA543" i="7"/>
  <c r="M545" i="7"/>
  <c r="AH545" i="7"/>
  <c r="AC564" i="7"/>
  <c r="AI566" i="7"/>
  <c r="AF570" i="7"/>
  <c r="J261" i="7"/>
  <c r="AI216" i="7"/>
  <c r="AC216" i="7"/>
  <c r="J307" i="7"/>
  <c r="AE326" i="7"/>
  <c r="AI346" i="7"/>
  <c r="AC346" i="7"/>
  <c r="J255" i="7"/>
  <c r="AF263" i="7"/>
  <c r="AD270" i="7"/>
  <c r="N327" i="7"/>
  <c r="AH347" i="7"/>
  <c r="J194" i="7"/>
  <c r="AJ239" i="7"/>
  <c r="X256" i="7"/>
  <c r="R271" i="7"/>
  <c r="AE309" i="7"/>
  <c r="AF309" i="7"/>
  <c r="J195" i="7"/>
  <c r="N257" i="7"/>
  <c r="M272" i="7"/>
  <c r="X272" i="7"/>
  <c r="J310" i="7"/>
  <c r="Z310" i="7"/>
  <c r="Y329" i="7"/>
  <c r="N177" i="7"/>
  <c r="Y241" i="7"/>
  <c r="J258" i="7"/>
  <c r="J311" i="7"/>
  <c r="U350" i="7"/>
  <c r="AF350" i="7"/>
  <c r="O484" i="7"/>
  <c r="AG502" i="7"/>
  <c r="AG522" i="7"/>
  <c r="W522" i="7"/>
  <c r="X547" i="7"/>
  <c r="W573" i="7"/>
  <c r="AE573" i="7"/>
  <c r="P276" i="7"/>
  <c r="T294" i="7"/>
  <c r="M332" i="7"/>
  <c r="Z332" i="7"/>
  <c r="AA333" i="7"/>
  <c r="O333" i="7"/>
  <c r="AB334" i="7"/>
  <c r="AJ335" i="7"/>
  <c r="Z335" i="7"/>
  <c r="AG335" i="7"/>
  <c r="N486" i="7"/>
  <c r="T488" i="7"/>
  <c r="AB489" i="7"/>
  <c r="N489" i="7"/>
  <c r="Y489" i="7"/>
  <c r="AI506" i="7"/>
  <c r="V506" i="7"/>
  <c r="X506" i="7"/>
  <c r="X508" i="7"/>
  <c r="AJ508" i="7"/>
  <c r="S524" i="7"/>
  <c r="Z526" i="7"/>
  <c r="Z527" i="7"/>
  <c r="Z574" i="7"/>
  <c r="M576" i="7"/>
  <c r="AF576" i="7"/>
  <c r="V490" i="7"/>
  <c r="W509" i="7"/>
  <c r="O729" i="7"/>
  <c r="U733" i="7"/>
  <c r="Q756" i="7"/>
  <c r="V759" i="7"/>
  <c r="AE760" i="7"/>
  <c r="O789" i="7"/>
  <c r="AJ789" i="7"/>
  <c r="AF145" i="7"/>
  <c r="P145" i="7"/>
  <c r="U152" i="7"/>
  <c r="AG152" i="7"/>
  <c r="N152" i="7"/>
  <c r="AE152" i="7"/>
  <c r="M152" i="7"/>
  <c r="AD152" i="7"/>
  <c r="U606" i="7"/>
  <c r="S612" i="7"/>
  <c r="P736" i="7"/>
  <c r="AI736" i="7"/>
  <c r="AC736" i="7"/>
  <c r="Y737" i="7"/>
  <c r="V737" i="7"/>
  <c r="AH742" i="7"/>
  <c r="AB742" i="7"/>
  <c r="V742" i="7"/>
  <c r="S742" i="7"/>
  <c r="AJ742" i="7"/>
  <c r="R742" i="7"/>
  <c r="W745" i="7"/>
  <c r="AI746" i="7"/>
  <c r="AC746" i="7"/>
  <c r="W746" i="7"/>
  <c r="T746" i="7"/>
  <c r="R746" i="7"/>
  <c r="AI223" i="7"/>
  <c r="S531" i="7"/>
  <c r="AI531" i="7"/>
  <c r="AI1064" i="7"/>
  <c r="W1064" i="7"/>
  <c r="V1064" i="7"/>
  <c r="R1064" i="7"/>
  <c r="AE1064" i="7"/>
  <c r="M1064" i="7"/>
  <c r="AG1064" i="7"/>
  <c r="AF1064" i="7"/>
  <c r="AA1064" i="7"/>
  <c r="X1064" i="7"/>
  <c r="O1064" i="7"/>
  <c r="N1064" i="7"/>
  <c r="AB310" i="7"/>
  <c r="V350" i="7"/>
  <c r="AH350" i="7"/>
  <c r="Z547" i="7"/>
  <c r="U294" i="7"/>
  <c r="AF295" i="7"/>
  <c r="AG295" i="7"/>
  <c r="Q295" i="7"/>
  <c r="Y295" i="7"/>
  <c r="AI296" i="7"/>
  <c r="Z296" i="7"/>
  <c r="N296" i="7"/>
  <c r="W296" i="7"/>
  <c r="AE316" i="7"/>
  <c r="U316" i="7"/>
  <c r="AJ316" i="7"/>
  <c r="U488" i="7"/>
  <c r="Z489" i="7"/>
  <c r="Z506" i="7"/>
  <c r="U524" i="7"/>
  <c r="AF526" i="7"/>
  <c r="AA527" i="7"/>
  <c r="AI575" i="7"/>
  <c r="AJ575" i="7"/>
  <c r="AF575" i="7"/>
  <c r="W490" i="7"/>
  <c r="AB509" i="7"/>
  <c r="Z733" i="7"/>
  <c r="W759" i="7"/>
  <c r="P789" i="7"/>
  <c r="Z793" i="7"/>
  <c r="M793" i="7"/>
  <c r="AI793" i="7"/>
  <c r="AF793" i="7"/>
  <c r="P793" i="7"/>
  <c r="AB793" i="7"/>
  <c r="AG140" i="7"/>
  <c r="AI140" i="7"/>
  <c r="O145" i="7"/>
  <c r="Q148" i="7"/>
  <c r="Y606" i="7"/>
  <c r="AD612" i="7"/>
  <c r="N736" i="7"/>
  <c r="M737" i="7"/>
  <c r="AB745" i="7"/>
  <c r="Z764" i="7"/>
  <c r="AD772" i="7"/>
  <c r="Z772" i="7"/>
  <c r="T772" i="7"/>
  <c r="O772" i="7"/>
  <c r="AI625" i="7"/>
  <c r="AF625" i="7"/>
  <c r="U625" i="7"/>
  <c r="V625" i="7"/>
  <c r="AG625" i="7"/>
  <c r="Q625" i="7"/>
  <c r="AE625" i="7"/>
  <c r="P625" i="7"/>
  <c r="AD625" i="7"/>
  <c r="O625" i="7"/>
  <c r="AC625" i="7"/>
  <c r="N625" i="7"/>
  <c r="Y625" i="7"/>
  <c r="M625" i="7"/>
  <c r="X625" i="7"/>
  <c r="O564" i="7"/>
  <c r="T566" i="7"/>
  <c r="AJ567" i="7"/>
  <c r="U567" i="7"/>
  <c r="AE567" i="7"/>
  <c r="AJ569" i="7"/>
  <c r="P570" i="7"/>
  <c r="AD172" i="7"/>
  <c r="J191" i="7"/>
  <c r="J253" i="7"/>
  <c r="AJ268" i="7"/>
  <c r="Q287" i="7"/>
  <c r="W192" i="7"/>
  <c r="M216" i="7"/>
  <c r="AH216" i="7"/>
  <c r="V237" i="7"/>
  <c r="AC254" i="7"/>
  <c r="T269" i="7"/>
  <c r="M346" i="7"/>
  <c r="AH346" i="7"/>
  <c r="V162" i="7"/>
  <c r="AD193" i="7"/>
  <c r="N238" i="7"/>
  <c r="AA238" i="7"/>
  <c r="AI255" i="7"/>
  <c r="AB255" i="7"/>
  <c r="Q263" i="7"/>
  <c r="Q270" i="7"/>
  <c r="AC289" i="7"/>
  <c r="J175" i="7"/>
  <c r="AE194" i="7"/>
  <c r="O239" i="7"/>
  <c r="M256" i="7"/>
  <c r="J264" i="7"/>
  <c r="J290" i="7"/>
  <c r="P309" i="7"/>
  <c r="S176" i="7"/>
  <c r="AD240" i="7"/>
  <c r="P257" i="7"/>
  <c r="AH257" i="7"/>
  <c r="O272" i="7"/>
  <c r="Z272" i="7"/>
  <c r="AH310" i="7"/>
  <c r="AE310" i="7"/>
  <c r="M329" i="7"/>
  <c r="O241" i="7"/>
  <c r="AF311" i="7"/>
  <c r="AG350" i="7"/>
  <c r="W350" i="7"/>
  <c r="Q484" i="7"/>
  <c r="AF484" i="7"/>
  <c r="AG485" i="7"/>
  <c r="AA485" i="7"/>
  <c r="AA502" i="7"/>
  <c r="J504" i="7"/>
  <c r="N522" i="7"/>
  <c r="Z522" i="7"/>
  <c r="AH547" i="7"/>
  <c r="AB547" i="7"/>
  <c r="AH549" i="7"/>
  <c r="N573" i="7"/>
  <c r="P274" i="7"/>
  <c r="AE274" i="7"/>
  <c r="AF275" i="7"/>
  <c r="Y276" i="7"/>
  <c r="R278" i="7"/>
  <c r="X294" i="7"/>
  <c r="AJ295" i="7"/>
  <c r="AC295" i="7"/>
  <c r="AG296" i="7"/>
  <c r="X296" i="7"/>
  <c r="U313" i="7"/>
  <c r="T315" i="7"/>
  <c r="Q331" i="7"/>
  <c r="O332" i="7"/>
  <c r="AD332" i="7"/>
  <c r="AF333" i="7"/>
  <c r="T334" i="7"/>
  <c r="M335" i="7"/>
  <c r="AB487" i="7"/>
  <c r="S487" i="7"/>
  <c r="J488" i="7"/>
  <c r="M489" i="7"/>
  <c r="AF489" i="7"/>
  <c r="M506" i="7"/>
  <c r="AB506" i="7"/>
  <c r="O508" i="7"/>
  <c r="Z508" i="7"/>
  <c r="X524" i="7"/>
  <c r="J551" i="7"/>
  <c r="J552" i="7"/>
  <c r="N574" i="7"/>
  <c r="AE574" i="7"/>
  <c r="Q576" i="7"/>
  <c r="AH576" i="7"/>
  <c r="S577" i="7"/>
  <c r="AE490" i="7"/>
  <c r="O490" i="7"/>
  <c r="Y490" i="7"/>
  <c r="X729" i="7"/>
  <c r="S730" i="7"/>
  <c r="AI733" i="7"/>
  <c r="U757" i="7"/>
  <c r="Q758" i="7"/>
  <c r="X759" i="7"/>
  <c r="AH760" i="7"/>
  <c r="Q760" i="7"/>
  <c r="Z760" i="7"/>
  <c r="R789" i="7"/>
  <c r="J790" i="7"/>
  <c r="AI791" i="7"/>
  <c r="AJ793" i="7"/>
  <c r="AE793" i="7"/>
  <c r="R803" i="7"/>
  <c r="AJ803" i="7"/>
  <c r="J805" i="7"/>
  <c r="Z142" i="7"/>
  <c r="Q143" i="7"/>
  <c r="J144" i="7"/>
  <c r="R145" i="7"/>
  <c r="AG147" i="7"/>
  <c r="Q152" i="7"/>
  <c r="AI153" i="7"/>
  <c r="AC153" i="7"/>
  <c r="Q153" i="7"/>
  <c r="AH153" i="7"/>
  <c r="X153" i="7"/>
  <c r="N153" i="7"/>
  <c r="AG153" i="7"/>
  <c r="W153" i="7"/>
  <c r="M153" i="7"/>
  <c r="AF153" i="7"/>
  <c r="V153" i="7"/>
  <c r="AD153" i="7"/>
  <c r="Z606" i="7"/>
  <c r="R611" i="7"/>
  <c r="AE612" i="7"/>
  <c r="Z614" i="7"/>
  <c r="Y615" i="7"/>
  <c r="AI615" i="7"/>
  <c r="AH615" i="7"/>
  <c r="AA615" i="7"/>
  <c r="AE616" i="7"/>
  <c r="R616" i="7"/>
  <c r="O616" i="7"/>
  <c r="T734" i="7"/>
  <c r="AG734" i="7"/>
  <c r="W736" i="7"/>
  <c r="AC739" i="7"/>
  <c r="S739" i="7"/>
  <c r="M742" i="7"/>
  <c r="AH744" i="7"/>
  <c r="Z744" i="7"/>
  <c r="AJ744" i="7"/>
  <c r="R744" i="7"/>
  <c r="AI744" i="7"/>
  <c r="P744" i="7"/>
  <c r="AE744" i="7"/>
  <c r="M744" i="7"/>
  <c r="AE745" i="7"/>
  <c r="N746" i="7"/>
  <c r="AI762" i="7"/>
  <c r="Y763" i="7"/>
  <c r="AB763" i="7"/>
  <c r="AI767" i="7"/>
  <c r="Y767" i="7"/>
  <c r="T767" i="7"/>
  <c r="P767" i="7"/>
  <c r="M767" i="7"/>
  <c r="AH767" i="7"/>
  <c r="AF768" i="7"/>
  <c r="Z768" i="7"/>
  <c r="X768" i="7"/>
  <c r="AI768" i="7"/>
  <c r="U768" i="7"/>
  <c r="AH768" i="7"/>
  <c r="R768" i="7"/>
  <c r="AG768" i="7"/>
  <c r="Q768" i="7"/>
  <c r="AB772" i="7"/>
  <c r="AI596" i="7"/>
  <c r="AJ602" i="7"/>
  <c r="AE624" i="7"/>
  <c r="AJ625" i="7"/>
  <c r="AJ510" i="7"/>
  <c r="V510" i="7"/>
  <c r="AH510" i="7"/>
  <c r="R510" i="7"/>
  <c r="AE510" i="7"/>
  <c r="O510" i="7"/>
  <c r="AD510" i="7"/>
  <c r="N510" i="7"/>
  <c r="AA284" i="7"/>
  <c r="AH284" i="7"/>
  <c r="AC318" i="7"/>
  <c r="U318" i="7"/>
  <c r="AG808" i="7"/>
  <c r="O808" i="7"/>
  <c r="AF808" i="7"/>
  <c r="N808" i="7"/>
  <c r="AE808" i="7"/>
  <c r="W808" i="7"/>
  <c r="AD808" i="7"/>
  <c r="X808" i="7"/>
  <c r="V808" i="7"/>
  <c r="P808" i="7"/>
  <c r="AI800" i="7"/>
  <c r="N800" i="7"/>
  <c r="AG800" i="7"/>
  <c r="W800" i="7"/>
  <c r="AB198" i="7"/>
  <c r="Q198" i="7"/>
  <c r="O198" i="7"/>
  <c r="AI198" i="7"/>
  <c r="N198" i="7"/>
  <c r="Z198" i="7"/>
  <c r="AH198" i="7"/>
  <c r="AG198" i="7"/>
  <c r="Y198" i="7"/>
  <c r="W198" i="7"/>
  <c r="AE942" i="7"/>
  <c r="X942" i="7"/>
  <c r="P942" i="7"/>
  <c r="V1106" i="7"/>
  <c r="AE1106" i="7"/>
  <c r="AD1106" i="7"/>
  <c r="W1106" i="7"/>
  <c r="O1106" i="7"/>
  <c r="N1106" i="7"/>
  <c r="V1121" i="7"/>
  <c r="U1121" i="7"/>
  <c r="R1121" i="7"/>
  <c r="AH1121" i="7"/>
  <c r="O1121" i="7"/>
  <c r="AE1121" i="7"/>
  <c r="N1121" i="7"/>
  <c r="AC1121" i="7"/>
  <c r="Z1121" i="7"/>
  <c r="M1121" i="7"/>
  <c r="AG375" i="7"/>
  <c r="Q375" i="7"/>
  <c r="AF375" i="7"/>
  <c r="Z375" i="7"/>
  <c r="X375" i="7"/>
  <c r="R375" i="7"/>
  <c r="P375" i="7"/>
  <c r="AI422" i="7"/>
  <c r="N422" i="7"/>
  <c r="AE422" i="7"/>
  <c r="W422" i="7"/>
  <c r="T422" i="7"/>
  <c r="AJ422" i="7"/>
  <c r="AB422" i="7"/>
  <c r="AE789" i="7"/>
  <c r="AJ792" i="7"/>
  <c r="J149" i="7"/>
  <c r="AI151" i="7"/>
  <c r="AJ152" i="7"/>
  <c r="AD607" i="7"/>
  <c r="AJ608" i="7"/>
  <c r="AJ616" i="7"/>
  <c r="J617" i="7"/>
  <c r="J734" i="7"/>
  <c r="J736" i="7"/>
  <c r="AE740" i="7"/>
  <c r="S763" i="7"/>
  <c r="AB765" i="7"/>
  <c r="AJ767" i="7"/>
  <c r="J771" i="7"/>
  <c r="AB771" i="7"/>
  <c r="AD773" i="7"/>
  <c r="J774" i="7"/>
  <c r="AJ774" i="7"/>
  <c r="T1188" i="7"/>
  <c r="J221" i="7"/>
  <c r="AI222" i="7"/>
  <c r="AD222" i="7"/>
  <c r="O222" i="7"/>
  <c r="AA222" i="7"/>
  <c r="Q224" i="7"/>
  <c r="AE224" i="7"/>
  <c r="AI592" i="7"/>
  <c r="W592" i="7"/>
  <c r="V594" i="7"/>
  <c r="R595" i="7"/>
  <c r="AG595" i="7"/>
  <c r="AJ598" i="7"/>
  <c r="O618" i="7"/>
  <c r="AD618" i="7"/>
  <c r="AB620" i="7"/>
  <c r="Q621" i="7"/>
  <c r="R647" i="7"/>
  <c r="AF651" i="7"/>
  <c r="AD651" i="7"/>
  <c r="Q651" i="7"/>
  <c r="AC651" i="7"/>
  <c r="O651" i="7"/>
  <c r="Z651" i="7"/>
  <c r="N651" i="7"/>
  <c r="AE651" i="7"/>
  <c r="AC493" i="7"/>
  <c r="U529" i="7"/>
  <c r="J807" i="7"/>
  <c r="W301" i="7"/>
  <c r="S318" i="7"/>
  <c r="AI338" i="7"/>
  <c r="AH338" i="7"/>
  <c r="Z338" i="7"/>
  <c r="R338" i="7"/>
  <c r="AE800" i="7"/>
  <c r="O942" i="7"/>
  <c r="J1007" i="7"/>
  <c r="AI1065" i="7"/>
  <c r="AC1065" i="7"/>
  <c r="N1065" i="7"/>
  <c r="AB1065" i="7"/>
  <c r="M1065" i="7"/>
  <c r="X1065" i="7"/>
  <c r="AG1065" i="7"/>
  <c r="T1065" i="7"/>
  <c r="AF1065" i="7"/>
  <c r="AE1065" i="7"/>
  <c r="W1065" i="7"/>
  <c r="V1065" i="7"/>
  <c r="R1065" i="7"/>
  <c r="O1065" i="7"/>
  <c r="AI1082" i="7"/>
  <c r="Y1082" i="7"/>
  <c r="O1082" i="7"/>
  <c r="AH1082" i="7"/>
  <c r="X1082" i="7"/>
  <c r="N1082" i="7"/>
  <c r="AG1082" i="7"/>
  <c r="W1082" i="7"/>
  <c r="M1082" i="7"/>
  <c r="AD1082" i="7"/>
  <c r="R1082" i="7"/>
  <c r="Z1082" i="7"/>
  <c r="V1082" i="7"/>
  <c r="U1082" i="7"/>
  <c r="Q1082" i="7"/>
  <c r="P1082" i="7"/>
  <c r="AF1082" i="7"/>
  <c r="AD765" i="7"/>
  <c r="AF771" i="7"/>
  <c r="Y1188" i="7"/>
  <c r="Z1189" i="7"/>
  <c r="AA1189" i="7"/>
  <c r="AD1189" i="7"/>
  <c r="AF221" i="7"/>
  <c r="AJ221" i="7"/>
  <c r="R221" i="7"/>
  <c r="AC221" i="7"/>
  <c r="AC222" i="7"/>
  <c r="R224" i="7"/>
  <c r="AF224" i="7"/>
  <c r="AB592" i="7"/>
  <c r="J593" i="7"/>
  <c r="U595" i="7"/>
  <c r="Q618" i="7"/>
  <c r="AE618" i="7"/>
  <c r="AF620" i="7"/>
  <c r="U621" i="7"/>
  <c r="AJ622" i="7"/>
  <c r="U622" i="7"/>
  <c r="AD622" i="7"/>
  <c r="AJ626" i="7"/>
  <c r="AG626" i="7"/>
  <c r="W626" i="7"/>
  <c r="M626" i="7"/>
  <c r="V626" i="7"/>
  <c r="AH626" i="7"/>
  <c r="J646" i="7"/>
  <c r="V647" i="7"/>
  <c r="AI650" i="7"/>
  <c r="U650" i="7"/>
  <c r="AG650" i="7"/>
  <c r="Q650" i="7"/>
  <c r="AC650" i="7"/>
  <c r="AG651" i="7"/>
  <c r="M510" i="7"/>
  <c r="AC511" i="7"/>
  <c r="AD511" i="7"/>
  <c r="V511" i="7"/>
  <c r="O511" i="7"/>
  <c r="N511" i="7"/>
  <c r="AF529" i="7"/>
  <c r="AG529" i="7"/>
  <c r="Q529" i="7"/>
  <c r="AE529" i="7"/>
  <c r="O529" i="7"/>
  <c r="AD529" i="7"/>
  <c r="N529" i="7"/>
  <c r="AI579" i="7"/>
  <c r="AF579" i="7"/>
  <c r="X579" i="7"/>
  <c r="W579" i="7"/>
  <c r="P579" i="7"/>
  <c r="O579" i="7"/>
  <c r="AG300" i="7"/>
  <c r="V300" i="7"/>
  <c r="U300" i="7"/>
  <c r="P300" i="7"/>
  <c r="N300" i="7"/>
  <c r="AF300" i="7"/>
  <c r="M300" i="7"/>
  <c r="AD300" i="7"/>
  <c r="AH301" i="7"/>
  <c r="Y301" i="7"/>
  <c r="V301" i="7"/>
  <c r="AH777" i="7"/>
  <c r="Y777" i="7"/>
  <c r="X777" i="7"/>
  <c r="W777" i="7"/>
  <c r="AG777" i="7"/>
  <c r="O777" i="7"/>
  <c r="AF777" i="7"/>
  <c r="AE777" i="7"/>
  <c r="Q777" i="7"/>
  <c r="P777" i="7"/>
  <c r="AI942" i="7"/>
  <c r="J140" i="7"/>
  <c r="J142" i="7"/>
  <c r="J143" i="7"/>
  <c r="J146" i="7"/>
  <c r="AH148" i="7"/>
  <c r="P151" i="7"/>
  <c r="N607" i="7"/>
  <c r="AI607" i="7"/>
  <c r="J609" i="7"/>
  <c r="Y610" i="7"/>
  <c r="Y613" i="7"/>
  <c r="AD614" i="7"/>
  <c r="Y614" i="7"/>
  <c r="Y617" i="7"/>
  <c r="Y734" i="7"/>
  <c r="AH740" i="7"/>
  <c r="J741" i="7"/>
  <c r="AD761" i="7"/>
  <c r="AJ765" i="7"/>
  <c r="AH765" i="7"/>
  <c r="N773" i="7"/>
  <c r="AE774" i="7"/>
  <c r="AC1188" i="7"/>
  <c r="AH1189" i="7"/>
  <c r="AG221" i="7"/>
  <c r="AD221" i="7"/>
  <c r="M222" i="7"/>
  <c r="AH222" i="7"/>
  <c r="T224" i="7"/>
  <c r="AH224" i="7"/>
  <c r="N592" i="7"/>
  <c r="AE594" i="7"/>
  <c r="AC594" i="7"/>
  <c r="M594" i="7"/>
  <c r="Y594" i="7"/>
  <c r="W595" i="7"/>
  <c r="T598" i="7"/>
  <c r="W600" i="7"/>
  <c r="S600" i="7"/>
  <c r="R618" i="7"/>
  <c r="S619" i="7"/>
  <c r="Y621" i="7"/>
  <c r="AH622" i="7"/>
  <c r="X626" i="7"/>
  <c r="AI646" i="7"/>
  <c r="Y646" i="7"/>
  <c r="Z647" i="7"/>
  <c r="AE649" i="7"/>
  <c r="AE650" i="7"/>
  <c r="AD650" i="7"/>
  <c r="M651" i="7"/>
  <c r="AH651" i="7"/>
  <c r="AI654" i="7"/>
  <c r="AC654" i="7"/>
  <c r="U654" i="7"/>
  <c r="Q654" i="7"/>
  <c r="M654" i="7"/>
  <c r="AH655" i="7"/>
  <c r="M655" i="7"/>
  <c r="Z655" i="7"/>
  <c r="AJ634" i="7"/>
  <c r="Y634" i="7"/>
  <c r="M634" i="7"/>
  <c r="AG634" i="7"/>
  <c r="U634" i="7"/>
  <c r="AJ492" i="7"/>
  <c r="M493" i="7"/>
  <c r="U510" i="7"/>
  <c r="M529" i="7"/>
  <c r="AF530" i="7"/>
  <c r="AE530" i="7"/>
  <c r="R530" i="7"/>
  <c r="AC530" i="7"/>
  <c r="O530" i="7"/>
  <c r="Z530" i="7"/>
  <c r="N530" i="7"/>
  <c r="Y530" i="7"/>
  <c r="M530" i="7"/>
  <c r="W530" i="7"/>
  <c r="AD578" i="7"/>
  <c r="AD579" i="7"/>
  <c r="AI775" i="7"/>
  <c r="N301" i="7"/>
  <c r="AC320" i="7"/>
  <c r="AC322" i="7"/>
  <c r="Y322" i="7"/>
  <c r="W322" i="7"/>
  <c r="V322" i="7"/>
  <c r="Q322" i="7"/>
  <c r="O322" i="7"/>
  <c r="AG322" i="7"/>
  <c r="N322" i="7"/>
  <c r="AJ497" i="7"/>
  <c r="Z497" i="7"/>
  <c r="Q497" i="7"/>
  <c r="AB514" i="7"/>
  <c r="O514" i="7"/>
  <c r="AG514" i="7"/>
  <c r="X514" i="7"/>
  <c r="AJ753" i="7"/>
  <c r="W1031" i="7"/>
  <c r="AF1031" i="7"/>
  <c r="N1031" i="7"/>
  <c r="V1075" i="7"/>
  <c r="AG1075" i="7"/>
  <c r="AD1075" i="7"/>
  <c r="Y1075" i="7"/>
  <c r="N1075" i="7"/>
  <c r="AI1075" i="7"/>
  <c r="S1075" i="7"/>
  <c r="Q1075" i="7"/>
  <c r="AC1082" i="7"/>
  <c r="AB1192" i="7"/>
  <c r="AA1192" i="7"/>
  <c r="U224" i="7"/>
  <c r="AD594" i="7"/>
  <c r="Y595" i="7"/>
  <c r="J597" i="7"/>
  <c r="AC621" i="7"/>
  <c r="AD647" i="7"/>
  <c r="R651" i="7"/>
  <c r="U493" i="7"/>
  <c r="W510" i="7"/>
  <c r="W511" i="7"/>
  <c r="V529" i="7"/>
  <c r="N578" i="7"/>
  <c r="AE578" i="7"/>
  <c r="W578" i="7"/>
  <c r="AE579" i="7"/>
  <c r="AA557" i="7"/>
  <c r="AB775" i="7"/>
  <c r="Y775" i="7"/>
  <c r="AJ299" i="7"/>
  <c r="X300" i="7"/>
  <c r="AE301" i="7"/>
  <c r="AF320" i="7"/>
  <c r="AE320" i="7"/>
  <c r="W320" i="7"/>
  <c r="O320" i="7"/>
  <c r="T582" i="7"/>
  <c r="S582" i="7"/>
  <c r="AI582" i="7"/>
  <c r="AH582" i="7"/>
  <c r="AE582" i="7"/>
  <c r="Z582" i="7"/>
  <c r="R582" i="7"/>
  <c r="O582" i="7"/>
  <c r="AB750" i="7"/>
  <c r="AF752" i="7"/>
  <c r="U752" i="7"/>
  <c r="AH752" i="7"/>
  <c r="R752" i="7"/>
  <c r="Z752" i="7"/>
  <c r="W752" i="7"/>
  <c r="V752" i="7"/>
  <c r="O752" i="7"/>
  <c r="N752" i="7"/>
  <c r="AE752" i="7"/>
  <c r="M752" i="7"/>
  <c r="AH753" i="7"/>
  <c r="T753" i="7"/>
  <c r="AB753" i="7"/>
  <c r="Z753" i="7"/>
  <c r="R753" i="7"/>
  <c r="Y959" i="7"/>
  <c r="X959" i="7"/>
  <c r="Q959" i="7"/>
  <c r="AI959" i="7"/>
  <c r="AJ959" i="7"/>
  <c r="AG959" i="7"/>
  <c r="AA959" i="7"/>
  <c r="P959" i="7"/>
  <c r="O959" i="7"/>
  <c r="AJ1067" i="7"/>
  <c r="AG1067" i="7"/>
  <c r="O1067" i="7"/>
  <c r="AF1067" i="7"/>
  <c r="N1067" i="7"/>
  <c r="AB1067" i="7"/>
  <c r="W1067" i="7"/>
  <c r="AH1067" i="7"/>
  <c r="Y1067" i="7"/>
  <c r="X1067" i="7"/>
  <c r="S1067" i="7"/>
  <c r="P1067" i="7"/>
  <c r="AE1082" i="7"/>
  <c r="AI1188" i="7"/>
  <c r="U1188" i="7"/>
  <c r="AF1188" i="7"/>
  <c r="AI224" i="7"/>
  <c r="AB224" i="7"/>
  <c r="P224" i="7"/>
  <c r="X224" i="7"/>
  <c r="O626" i="7"/>
  <c r="Z626" i="7"/>
  <c r="M646" i="7"/>
  <c r="AH647" i="7"/>
  <c r="W648" i="7"/>
  <c r="X649" i="7"/>
  <c r="N650" i="7"/>
  <c r="U651" i="7"/>
  <c r="Y654" i="7"/>
  <c r="R655" i="7"/>
  <c r="O634" i="7"/>
  <c r="AB492" i="7"/>
  <c r="Z510" i="7"/>
  <c r="AE511" i="7"/>
  <c r="Y529" i="7"/>
  <c r="Q530" i="7"/>
  <c r="O578" i="7"/>
  <c r="AF557" i="7"/>
  <c r="N557" i="7"/>
  <c r="X557" i="7"/>
  <c r="S557" i="7"/>
  <c r="AJ285" i="7"/>
  <c r="AB299" i="7"/>
  <c r="AC299" i="7"/>
  <c r="AC300" i="7"/>
  <c r="AG301" i="7"/>
  <c r="N319" i="7"/>
  <c r="W585" i="7"/>
  <c r="AD754" i="7"/>
  <c r="P754" i="7"/>
  <c r="O754" i="7"/>
  <c r="AG754" i="7"/>
  <c r="N754" i="7"/>
  <c r="X754" i="7"/>
  <c r="AF754" i="7"/>
  <c r="AE754" i="7"/>
  <c r="W754" i="7"/>
  <c r="V754" i="7"/>
  <c r="AI274" i="7"/>
  <c r="V274" i="7"/>
  <c r="AH274" i="7"/>
  <c r="AJ277" i="7"/>
  <c r="AC277" i="7"/>
  <c r="AF331" i="7"/>
  <c r="W331" i="7"/>
  <c r="Z486" i="7"/>
  <c r="AI486" i="7"/>
  <c r="AI488" i="7"/>
  <c r="AC488" i="7"/>
  <c r="AJ509" i="7"/>
  <c r="J528" i="7"/>
  <c r="AI757" i="7"/>
  <c r="J789" i="7"/>
  <c r="AJ791" i="7"/>
  <c r="AB792" i="7"/>
  <c r="AI803" i="7"/>
  <c r="T803" i="7"/>
  <c r="AE803" i="7"/>
  <c r="AB805" i="7"/>
  <c r="AB806" i="7"/>
  <c r="AD140" i="7"/>
  <c r="AB141" i="7"/>
  <c r="AD142" i="7"/>
  <c r="AI143" i="7"/>
  <c r="AI144" i="7"/>
  <c r="AB144" i="7"/>
  <c r="AI145" i="7"/>
  <c r="AA145" i="7"/>
  <c r="AG146" i="7"/>
  <c r="AA149" i="7"/>
  <c r="AB735" i="7"/>
  <c r="AC737" i="7"/>
  <c r="AG741" i="7"/>
  <c r="AG746" i="7"/>
  <c r="AC762" i="7"/>
  <c r="J764" i="7"/>
  <c r="J767" i="7"/>
  <c r="J769" i="7"/>
  <c r="AB1188" i="7"/>
  <c r="AJ1188" i="7"/>
  <c r="R1189" i="7"/>
  <c r="J1190" i="7"/>
  <c r="AB1191" i="7"/>
  <c r="P1191" i="7"/>
  <c r="P1192" i="7"/>
  <c r="S222" i="7"/>
  <c r="Y224" i="7"/>
  <c r="AD592" i="7"/>
  <c r="P594" i="7"/>
  <c r="AG594" i="7"/>
  <c r="N595" i="7"/>
  <c r="AC595" i="7"/>
  <c r="Z596" i="7"/>
  <c r="S596" i="7"/>
  <c r="AB597" i="7"/>
  <c r="T597" i="7"/>
  <c r="Q598" i="7"/>
  <c r="AF618" i="7"/>
  <c r="Z618" i="7"/>
  <c r="N618" i="7"/>
  <c r="W618" i="7"/>
  <c r="AI627" i="7"/>
  <c r="AI491" i="7"/>
  <c r="AA491" i="7"/>
  <c r="J510" i="7"/>
  <c r="AC510" i="7"/>
  <c r="Y317" i="7"/>
  <c r="N317" i="7"/>
  <c r="AI581" i="7"/>
  <c r="AG581" i="7"/>
  <c r="AE581" i="7"/>
  <c r="Z581" i="7"/>
  <c r="X748" i="7"/>
  <c r="AA748" i="7"/>
  <c r="AD339" i="7"/>
  <c r="J341" i="7"/>
  <c r="AB499" i="7"/>
  <c r="R499" i="7"/>
  <c r="AJ499" i="7"/>
  <c r="AA499" i="7"/>
  <c r="Z585" i="7"/>
  <c r="V585" i="7"/>
  <c r="R585" i="7"/>
  <c r="AE813" i="7"/>
  <c r="R813" i="7"/>
  <c r="AB813" i="7"/>
  <c r="P813" i="7"/>
  <c r="AA813" i="7"/>
  <c r="O813" i="7"/>
  <c r="AI813" i="7"/>
  <c r="W813" i="7"/>
  <c r="Z813" i="7"/>
  <c r="X813" i="7"/>
  <c r="V813" i="7"/>
  <c r="S813" i="7"/>
  <c r="N813" i="7"/>
  <c r="AJ813" i="7"/>
  <c r="M813" i="7"/>
  <c r="AF473" i="7"/>
  <c r="V473" i="7"/>
  <c r="P473" i="7"/>
  <c r="X476" i="7"/>
  <c r="Q476" i="7"/>
  <c r="AG476" i="7"/>
  <c r="O476" i="7"/>
  <c r="AF476" i="7"/>
  <c r="AE476" i="7"/>
  <c r="AA476" i="7"/>
  <c r="W476" i="7"/>
  <c r="S476" i="7"/>
  <c r="P476" i="7"/>
  <c r="AI476" i="7"/>
  <c r="AE512" i="7"/>
  <c r="U556" i="7"/>
  <c r="V580" i="7"/>
  <c r="T336" i="7"/>
  <c r="U532" i="7"/>
  <c r="T775" i="7"/>
  <c r="W794" i="7"/>
  <c r="J280" i="7"/>
  <c r="X281" i="7"/>
  <c r="X282" i="7"/>
  <c r="AE283" i="7"/>
  <c r="O299" i="7"/>
  <c r="O301" i="7"/>
  <c r="R302" i="7"/>
  <c r="AH302" i="7"/>
  <c r="Y303" i="7"/>
  <c r="AC321" i="7"/>
  <c r="P323" i="7"/>
  <c r="AF323" i="7"/>
  <c r="AE341" i="7"/>
  <c r="P342" i="7"/>
  <c r="Y495" i="7"/>
  <c r="AE496" i="7"/>
  <c r="Y533" i="7"/>
  <c r="AA534" i="7"/>
  <c r="S534" i="7"/>
  <c r="R534" i="7"/>
  <c r="AH534" i="7"/>
  <c r="S536" i="7"/>
  <c r="AI561" i="7"/>
  <c r="AH561" i="7"/>
  <c r="X561" i="7"/>
  <c r="N561" i="7"/>
  <c r="AG561" i="7"/>
  <c r="W561" i="7"/>
  <c r="M561" i="7"/>
  <c r="Y561" i="7"/>
  <c r="J562" i="7"/>
  <c r="AH562" i="7"/>
  <c r="AA586" i="7"/>
  <c r="R519" i="7"/>
  <c r="AH519" i="7"/>
  <c r="W776" i="7"/>
  <c r="AD777" i="7"/>
  <c r="W798" i="7"/>
  <c r="W810" i="7"/>
  <c r="AD1063" i="7"/>
  <c r="AB1063" i="7"/>
  <c r="Q1063" i="7"/>
  <c r="AH1063" i="7"/>
  <c r="X1063" i="7"/>
  <c r="N1063" i="7"/>
  <c r="AF1063" i="7"/>
  <c r="AE1006" i="7"/>
  <c r="Q1006" i="7"/>
  <c r="AD1006" i="7"/>
  <c r="P1006" i="7"/>
  <c r="Z1006" i="7"/>
  <c r="O1006" i="7"/>
  <c r="AH1006" i="7"/>
  <c r="W1006" i="7"/>
  <c r="AF1006" i="7"/>
  <c r="AH1190" i="7"/>
  <c r="J225" i="7"/>
  <c r="AC593" i="7"/>
  <c r="AF595" i="7"/>
  <c r="V595" i="7"/>
  <c r="AH595" i="7"/>
  <c r="AJ599" i="7"/>
  <c r="AC599" i="7"/>
  <c r="AI620" i="7"/>
  <c r="AJ621" i="7"/>
  <c r="AD656" i="7"/>
  <c r="AD632" i="7"/>
  <c r="AE633" i="7"/>
  <c r="X633" i="7"/>
  <c r="R634" i="7"/>
  <c r="AF512" i="7"/>
  <c r="J531" i="7"/>
  <c r="AI555" i="7"/>
  <c r="V556" i="7"/>
  <c r="J578" i="7"/>
  <c r="AI580" i="7"/>
  <c r="W580" i="7"/>
  <c r="U336" i="7"/>
  <c r="W532" i="7"/>
  <c r="J557" i="7"/>
  <c r="V557" i="7"/>
  <c r="V775" i="7"/>
  <c r="Z281" i="7"/>
  <c r="AG283" i="7"/>
  <c r="U299" i="7"/>
  <c r="Q301" i="7"/>
  <c r="J302" i="7"/>
  <c r="AA303" i="7"/>
  <c r="U320" i="7"/>
  <c r="AD321" i="7"/>
  <c r="R323" i="7"/>
  <c r="AH323" i="7"/>
  <c r="J340" i="7"/>
  <c r="AI341" i="7"/>
  <c r="U342" i="7"/>
  <c r="M496" i="7"/>
  <c r="AF496" i="7"/>
  <c r="AD533" i="7"/>
  <c r="AB536" i="7"/>
  <c r="AG537" i="7"/>
  <c r="AJ561" i="7"/>
  <c r="Z561" i="7"/>
  <c r="S562" i="7"/>
  <c r="R562" i="7"/>
  <c r="AI562" i="7"/>
  <c r="U585" i="7"/>
  <c r="U519" i="7"/>
  <c r="AJ749" i="7"/>
  <c r="X776" i="7"/>
  <c r="Z798" i="7"/>
  <c r="O809" i="7"/>
  <c r="AG811" i="7"/>
  <c r="AI811" i="7"/>
  <c r="AI781" i="7"/>
  <c r="AB1062" i="7"/>
  <c r="M1063" i="7"/>
  <c r="AG1063" i="7"/>
  <c r="AD178" i="7"/>
  <c r="AF984" i="7"/>
  <c r="AE984" i="7"/>
  <c r="T984" i="7"/>
  <c r="AG1006" i="7"/>
  <c r="W942" i="7"/>
  <c r="AD1072" i="7"/>
  <c r="Q1072" i="7"/>
  <c r="Y1072" i="7"/>
  <c r="N1072" i="7"/>
  <c r="AI1072" i="7"/>
  <c r="Y633" i="7"/>
  <c r="W556" i="7"/>
  <c r="Y580" i="7"/>
  <c r="Z336" i="7"/>
  <c r="X532" i="7"/>
  <c r="AE794" i="7"/>
  <c r="AD282" i="7"/>
  <c r="AJ283" i="7"/>
  <c r="W302" i="7"/>
  <c r="AG303" i="7"/>
  <c r="U323" i="7"/>
  <c r="V342" i="7"/>
  <c r="AI495" i="7"/>
  <c r="W495" i="7"/>
  <c r="AE495" i="7"/>
  <c r="AF533" i="7"/>
  <c r="AC536" i="7"/>
  <c r="V586" i="7"/>
  <c r="AF586" i="7"/>
  <c r="N586" i="7"/>
  <c r="AE586" i="7"/>
  <c r="AI586" i="7"/>
  <c r="V519" i="7"/>
  <c r="AE776" i="7"/>
  <c r="AI810" i="7"/>
  <c r="AC810" i="7"/>
  <c r="Q810" i="7"/>
  <c r="Z810" i="7"/>
  <c r="P810" i="7"/>
  <c r="Y810" i="7"/>
  <c r="O810" i="7"/>
  <c r="AF810" i="7"/>
  <c r="V810" i="7"/>
  <c r="AD810" i="7"/>
  <c r="AD1085" i="7"/>
  <c r="P1085" i="7"/>
  <c r="M1085" i="7"/>
  <c r="AF1085" i="7"/>
  <c r="AC1085" i="7"/>
  <c r="AC1086" i="7"/>
  <c r="V1086" i="7"/>
  <c r="S1088" i="7"/>
  <c r="AA1088" i="7"/>
  <c r="AD1091" i="7"/>
  <c r="V1091" i="7"/>
  <c r="AC1114" i="7"/>
  <c r="AD1114" i="7"/>
  <c r="W1114" i="7"/>
  <c r="V1114" i="7"/>
  <c r="O1114" i="7"/>
  <c r="N1114" i="7"/>
  <c r="AE1114" i="7"/>
  <c r="AJ655" i="7"/>
  <c r="AC655" i="7"/>
  <c r="O656" i="7"/>
  <c r="P632" i="7"/>
  <c r="M633" i="7"/>
  <c r="AC633" i="7"/>
  <c r="AF634" i="7"/>
  <c r="V634" i="7"/>
  <c r="AH634" i="7"/>
  <c r="J493" i="7"/>
  <c r="AD512" i="7"/>
  <c r="M555" i="7"/>
  <c r="Z556" i="7"/>
  <c r="AC578" i="7"/>
  <c r="M580" i="7"/>
  <c r="AC580" i="7"/>
  <c r="AG317" i="7"/>
  <c r="AJ336" i="7"/>
  <c r="AB336" i="7"/>
  <c r="AI494" i="7"/>
  <c r="W513" i="7"/>
  <c r="Z532" i="7"/>
  <c r="M794" i="7"/>
  <c r="AH794" i="7"/>
  <c r="N807" i="7"/>
  <c r="O281" i="7"/>
  <c r="AE281" i="7"/>
  <c r="N282" i="7"/>
  <c r="AF282" i="7"/>
  <c r="Y283" i="7"/>
  <c r="J285" i="7"/>
  <c r="AI302" i="7"/>
  <c r="X302" i="7"/>
  <c r="J318" i="7"/>
  <c r="N321" i="7"/>
  <c r="W323" i="7"/>
  <c r="AE340" i="7"/>
  <c r="M341" i="7"/>
  <c r="X342" i="7"/>
  <c r="AH495" i="7"/>
  <c r="AG495" i="7"/>
  <c r="P496" i="7"/>
  <c r="W516" i="7"/>
  <c r="J518" i="7"/>
  <c r="AI533" i="7"/>
  <c r="T533" i="7"/>
  <c r="AJ533" i="7"/>
  <c r="N533" i="7"/>
  <c r="AH533" i="7"/>
  <c r="V534" i="7"/>
  <c r="AG536" i="7"/>
  <c r="AA536" i="7"/>
  <c r="U536" i="7"/>
  <c r="AF536" i="7"/>
  <c r="P561" i="7"/>
  <c r="AD561" i="7"/>
  <c r="Q562" i="7"/>
  <c r="AI583" i="7"/>
  <c r="J538" i="7"/>
  <c r="AC795" i="7"/>
  <c r="R795" i="7"/>
  <c r="Y809" i="7"/>
  <c r="AE810" i="7"/>
  <c r="P1063" i="7"/>
  <c r="N1006" i="7"/>
  <c r="Z942" i="7"/>
  <c r="AE985" i="7"/>
  <c r="R985" i="7"/>
  <c r="Z985" i="7"/>
  <c r="N985" i="7"/>
  <c r="AI985" i="7"/>
  <c r="O1072" i="7"/>
  <c r="N1086" i="7"/>
  <c r="N1091" i="7"/>
  <c r="Y364" i="7"/>
  <c r="O364" i="7"/>
  <c r="AD364" i="7"/>
  <c r="Z364" i="7"/>
  <c r="X364" i="7"/>
  <c r="V364" i="7"/>
  <c r="R364" i="7"/>
  <c r="P364" i="7"/>
  <c r="AH364" i="7"/>
  <c r="AF364" i="7"/>
  <c r="N364" i="7"/>
  <c r="Z302" i="7"/>
  <c r="X323" i="7"/>
  <c r="AC342" i="7"/>
  <c r="AI536" i="7"/>
  <c r="AI519" i="7"/>
  <c r="AD519" i="7"/>
  <c r="Q519" i="7"/>
  <c r="AC519" i="7"/>
  <c r="P519" i="7"/>
  <c r="Y519" i="7"/>
  <c r="AG776" i="7"/>
  <c r="V776" i="7"/>
  <c r="P776" i="7"/>
  <c r="AD776" i="7"/>
  <c r="AF798" i="7"/>
  <c r="AE798" i="7"/>
  <c r="O798" i="7"/>
  <c r="AD798" i="7"/>
  <c r="N798" i="7"/>
  <c r="AC798" i="7"/>
  <c r="M798" i="7"/>
  <c r="V798" i="7"/>
  <c r="AJ799" i="7"/>
  <c r="V799" i="7"/>
  <c r="V1063" i="7"/>
  <c r="U1006" i="7"/>
  <c r="AD1070" i="7"/>
  <c r="V1078" i="7"/>
  <c r="Q1078" i="7"/>
  <c r="AA1080" i="7"/>
  <c r="X1080" i="7"/>
  <c r="P1080" i="7"/>
  <c r="AF1101" i="7"/>
  <c r="AG1101" i="7"/>
  <c r="V1101" i="7"/>
  <c r="Z1101" i="7"/>
  <c r="Y1101" i="7"/>
  <c r="R1101" i="7"/>
  <c r="Q1101" i="7"/>
  <c r="N1101" i="7"/>
  <c r="AE1122" i="7"/>
  <c r="W1122" i="7"/>
  <c r="V1122" i="7"/>
  <c r="O1122" i="7"/>
  <c r="AF632" i="7"/>
  <c r="P633" i="7"/>
  <c r="AF633" i="7"/>
  <c r="J491" i="7"/>
  <c r="AI493" i="7"/>
  <c r="J511" i="7"/>
  <c r="P512" i="7"/>
  <c r="AI529" i="7"/>
  <c r="W529" i="7"/>
  <c r="AC555" i="7"/>
  <c r="N556" i="7"/>
  <c r="AD556" i="7"/>
  <c r="O580" i="7"/>
  <c r="AE580" i="7"/>
  <c r="O336" i="7"/>
  <c r="O532" i="7"/>
  <c r="AE532" i="7"/>
  <c r="Y581" i="7"/>
  <c r="R794" i="7"/>
  <c r="Q282" i="7"/>
  <c r="Q283" i="7"/>
  <c r="AA285" i="7"/>
  <c r="AI299" i="7"/>
  <c r="J300" i="7"/>
  <c r="AI301" i="7"/>
  <c r="AD301" i="7"/>
  <c r="M302" i="7"/>
  <c r="AI318" i="7"/>
  <c r="AI320" i="7"/>
  <c r="U321" i="7"/>
  <c r="J322" i="7"/>
  <c r="Z323" i="7"/>
  <c r="AJ337" i="7"/>
  <c r="U341" i="7"/>
  <c r="AD342" i="7"/>
  <c r="O495" i="7"/>
  <c r="J496" i="7"/>
  <c r="U496" i="7"/>
  <c r="J499" i="7"/>
  <c r="M533" i="7"/>
  <c r="AC534" i="7"/>
  <c r="M536" i="7"/>
  <c r="W559" i="7"/>
  <c r="R561" i="7"/>
  <c r="AF561" i="7"/>
  <c r="AF585" i="7"/>
  <c r="AD585" i="7"/>
  <c r="N585" i="7"/>
  <c r="AC585" i="7"/>
  <c r="M585" i="7"/>
  <c r="AE585" i="7"/>
  <c r="P586" i="7"/>
  <c r="AE519" i="7"/>
  <c r="Z519" i="7"/>
  <c r="T795" i="7"/>
  <c r="AG809" i="7"/>
  <c r="N810" i="7"/>
  <c r="AH810" i="7"/>
  <c r="T799" i="7"/>
  <c r="V1062" i="7"/>
  <c r="AF1062" i="7"/>
  <c r="N1062" i="7"/>
  <c r="W1063" i="7"/>
  <c r="V1006" i="7"/>
  <c r="AG942" i="7"/>
  <c r="S942" i="7"/>
  <c r="AF942" i="7"/>
  <c r="R942" i="7"/>
  <c r="AB942" i="7"/>
  <c r="Q942" i="7"/>
  <c r="AJ942" i="7"/>
  <c r="Y942" i="7"/>
  <c r="M942" i="7"/>
  <c r="AH942" i="7"/>
  <c r="J1069" i="7"/>
  <c r="T1073" i="7"/>
  <c r="Q1073" i="7"/>
  <c r="J1082" i="7"/>
  <c r="AA1083" i="7"/>
  <c r="V1083" i="7"/>
  <c r="S1083" i="7"/>
  <c r="AD1099" i="7"/>
  <c r="AE1099" i="7"/>
  <c r="O1099" i="7"/>
  <c r="AF1099" i="7"/>
  <c r="X1099" i="7"/>
  <c r="W1099" i="7"/>
  <c r="P1099" i="7"/>
  <c r="AI1104" i="7"/>
  <c r="T1104" i="7"/>
  <c r="AJ1104" i="7"/>
  <c r="AC1104" i="7"/>
  <c r="AB1104" i="7"/>
  <c r="M1104" i="7"/>
  <c r="AJ1113" i="7"/>
  <c r="V1113" i="7"/>
  <c r="U1113" i="7"/>
  <c r="AH1113" i="7"/>
  <c r="R1113" i="7"/>
  <c r="AE1113" i="7"/>
  <c r="O1113" i="7"/>
  <c r="AD1113" i="7"/>
  <c r="N1113" i="7"/>
  <c r="AC1113" i="7"/>
  <c r="Z1113" i="7"/>
  <c r="W1113" i="7"/>
  <c r="M1113" i="7"/>
  <c r="AG779" i="7"/>
  <c r="J808" i="7"/>
  <c r="AH809" i="7"/>
  <c r="AE809" i="7"/>
  <c r="AJ810" i="7"/>
  <c r="AI780" i="7"/>
  <c r="AF812" i="7"/>
  <c r="W812" i="7"/>
  <c r="V781" i="7"/>
  <c r="AH781" i="7"/>
  <c r="AD813" i="7"/>
  <c r="AF959" i="7"/>
  <c r="AC1076" i="7"/>
  <c r="U1079" i="7"/>
  <c r="J1081" i="7"/>
  <c r="J1085" i="7"/>
  <c r="Q1086" i="7"/>
  <c r="AF1087" i="7"/>
  <c r="AD1087" i="7"/>
  <c r="N1087" i="7"/>
  <c r="Z1087" i="7"/>
  <c r="Q1090" i="7"/>
  <c r="O1097" i="7"/>
  <c r="AG1097" i="7"/>
  <c r="O1098" i="7"/>
  <c r="AJ1099" i="7"/>
  <c r="AE1100" i="7"/>
  <c r="AF1100" i="7"/>
  <c r="P1100" i="7"/>
  <c r="X1100" i="7"/>
  <c r="AC1100" i="7"/>
  <c r="AJ1105" i="7"/>
  <c r="AH1105" i="7"/>
  <c r="R1105" i="7"/>
  <c r="Z1105" i="7"/>
  <c r="AC1105" i="7"/>
  <c r="AD1107" i="7"/>
  <c r="AE1107" i="7"/>
  <c r="X1107" i="7"/>
  <c r="AH366" i="7"/>
  <c r="S366" i="7"/>
  <c r="AJ366" i="7"/>
  <c r="AF366" i="7"/>
  <c r="Z366" i="7"/>
  <c r="T366" i="7"/>
  <c r="P366" i="7"/>
  <c r="X439" i="7"/>
  <c r="AC1087" i="7"/>
  <c r="J1090" i="7"/>
  <c r="J1095" i="7"/>
  <c r="AG1100" i="7"/>
  <c r="AE1108" i="7"/>
  <c r="X1108" i="7"/>
  <c r="U1108" i="7"/>
  <c r="P1108" i="7"/>
  <c r="AG1108" i="7"/>
  <c r="M1108" i="7"/>
  <c r="AI1112" i="7"/>
  <c r="AB1112" i="7"/>
  <c r="AF439" i="7"/>
  <c r="V439" i="7"/>
  <c r="AD363" i="7"/>
  <c r="AE363" i="7"/>
  <c r="P809" i="7"/>
  <c r="N812" i="7"/>
  <c r="AD812" i="7"/>
  <c r="N781" i="7"/>
  <c r="Z781" i="7"/>
  <c r="AG197" i="7"/>
  <c r="J960" i="7"/>
  <c r="AH1065" i="7"/>
  <c r="J1066" i="7"/>
  <c r="AJ1073" i="7"/>
  <c r="W1078" i="7"/>
  <c r="AC1079" i="7"/>
  <c r="AJ1081" i="7"/>
  <c r="O1087" i="7"/>
  <c r="AH1087" i="7"/>
  <c r="AI1090" i="7"/>
  <c r="AH1090" i="7"/>
  <c r="X1090" i="7"/>
  <c r="N1090" i="7"/>
  <c r="AD1090" i="7"/>
  <c r="R1090" i="7"/>
  <c r="W1090" i="7"/>
  <c r="AC1095" i="7"/>
  <c r="AI1096" i="7"/>
  <c r="U1096" i="7"/>
  <c r="J1098" i="7"/>
  <c r="Q1100" i="7"/>
  <c r="AB1103" i="7"/>
  <c r="N1105" i="7"/>
  <c r="P1107" i="7"/>
  <c r="Q1108" i="7"/>
  <c r="AB1109" i="7"/>
  <c r="AG1109" i="7"/>
  <c r="U1109" i="7"/>
  <c r="AE1109" i="7"/>
  <c r="R1109" i="7"/>
  <c r="AD1109" i="7"/>
  <c r="Q1109" i="7"/>
  <c r="AC1109" i="7"/>
  <c r="O1109" i="7"/>
  <c r="AA373" i="7"/>
  <c r="X373" i="7"/>
  <c r="S373" i="7"/>
  <c r="AF373" i="7"/>
  <c r="O373" i="7"/>
  <c r="AG373" i="7"/>
  <c r="AD373" i="7"/>
  <c r="Y373" i="7"/>
  <c r="V373" i="7"/>
  <c r="P373" i="7"/>
  <c r="N373" i="7"/>
  <c r="AI430" i="7"/>
  <c r="T430" i="7"/>
  <c r="P430" i="7"/>
  <c r="O430" i="7"/>
  <c r="M430" i="7"/>
  <c r="AJ430" i="7"/>
  <c r="AE430" i="7"/>
  <c r="AC430" i="7"/>
  <c r="X430" i="7"/>
  <c r="AF430" i="7"/>
  <c r="W430" i="7"/>
  <c r="AI496" i="7"/>
  <c r="X496" i="7"/>
  <c r="AI515" i="7"/>
  <c r="J517" i="7"/>
  <c r="AA518" i="7"/>
  <c r="J537" i="7"/>
  <c r="J583" i="7"/>
  <c r="Y584" i="7"/>
  <c r="Y538" i="7"/>
  <c r="AH538" i="7"/>
  <c r="AI778" i="7"/>
  <c r="U778" i="7"/>
  <c r="AE778" i="7"/>
  <c r="AJ797" i="7"/>
  <c r="Q809" i="7"/>
  <c r="J799" i="7"/>
  <c r="O812" i="7"/>
  <c r="AE812" i="7"/>
  <c r="P781" i="7"/>
  <c r="AA781" i="7"/>
  <c r="J1063" i="7"/>
  <c r="R1063" i="7"/>
  <c r="AH197" i="7"/>
  <c r="AI960" i="7"/>
  <c r="S985" i="7"/>
  <c r="AI1007" i="7"/>
  <c r="AB1032" i="7"/>
  <c r="AA1066" i="7"/>
  <c r="AH1068" i="7"/>
  <c r="S1072" i="7"/>
  <c r="AF1072" i="7"/>
  <c r="AF1074" i="7"/>
  <c r="W1076" i="7"/>
  <c r="AD1079" i="7"/>
  <c r="AE1079" i="7"/>
  <c r="J1086" i="7"/>
  <c r="R1087" i="7"/>
  <c r="Y1090" i="7"/>
  <c r="AC1092" i="7"/>
  <c r="W1092" i="7"/>
  <c r="AB1093" i="7"/>
  <c r="M1093" i="7"/>
  <c r="AE1093" i="7"/>
  <c r="AJ1097" i="7"/>
  <c r="AD1097" i="7"/>
  <c r="Q1097" i="7"/>
  <c r="W1097" i="7"/>
  <c r="Y1097" i="7"/>
  <c r="R1100" i="7"/>
  <c r="Y1108" i="7"/>
  <c r="AF1117" i="7"/>
  <c r="AG1117" i="7"/>
  <c r="U1117" i="7"/>
  <c r="AE1117" i="7"/>
  <c r="R1117" i="7"/>
  <c r="AD1117" i="7"/>
  <c r="Q1117" i="7"/>
  <c r="AC1117" i="7"/>
  <c r="O1117" i="7"/>
  <c r="Z1117" i="7"/>
  <c r="N1117" i="7"/>
  <c r="Y1117" i="7"/>
  <c r="M1117" i="7"/>
  <c r="AD1123" i="7"/>
  <c r="P1123" i="7"/>
  <c r="AF1123" i="7"/>
  <c r="AE1123" i="7"/>
  <c r="X1123" i="7"/>
  <c r="W1123" i="7"/>
  <c r="O1123" i="7"/>
  <c r="S389" i="7"/>
  <c r="AF389" i="7"/>
  <c r="Z389" i="7"/>
  <c r="AJ389" i="7"/>
  <c r="AD389" i="7"/>
  <c r="T389" i="7"/>
  <c r="P389" i="7"/>
  <c r="AF427" i="7"/>
  <c r="AJ427" i="7"/>
  <c r="Q427" i="7"/>
  <c r="AH427" i="7"/>
  <c r="M427" i="7"/>
  <c r="T427" i="7"/>
  <c r="R427" i="7"/>
  <c r="AG427" i="7"/>
  <c r="AC427" i="7"/>
  <c r="Z427" i="7"/>
  <c r="U427" i="7"/>
  <c r="AB497" i="7"/>
  <c r="J535" i="7"/>
  <c r="AE537" i="7"/>
  <c r="Y537" i="7"/>
  <c r="J559" i="7"/>
  <c r="J750" i="7"/>
  <c r="AC751" i="7"/>
  <c r="V778" i="7"/>
  <c r="AF778" i="7"/>
  <c r="AI796" i="7"/>
  <c r="W809" i="7"/>
  <c r="AC753" i="7"/>
  <c r="R812" i="7"/>
  <c r="AH812" i="7"/>
  <c r="Q781" i="7"/>
  <c r="AJ1062" i="7"/>
  <c r="X1062" i="7"/>
  <c r="AI1063" i="7"/>
  <c r="T1063" i="7"/>
  <c r="AE1063" i="7"/>
  <c r="O197" i="7"/>
  <c r="AI197" i="7"/>
  <c r="J959" i="7"/>
  <c r="AI984" i="7"/>
  <c r="J1006" i="7"/>
  <c r="AB1031" i="7"/>
  <c r="AD985" i="7"/>
  <c r="V985" i="7"/>
  <c r="AH985" i="7"/>
  <c r="AB1071" i="7"/>
  <c r="V1072" i="7"/>
  <c r="M1076" i="7"/>
  <c r="V1077" i="7"/>
  <c r="M1079" i="7"/>
  <c r="AH1079" i="7"/>
  <c r="AE1086" i="7"/>
  <c r="AG1086" i="7"/>
  <c r="U1087" i="7"/>
  <c r="J1088" i="7"/>
  <c r="M1090" i="7"/>
  <c r="Z1090" i="7"/>
  <c r="AJ1092" i="7"/>
  <c r="N1096" i="7"/>
  <c r="Z1097" i="7"/>
  <c r="AC1098" i="7"/>
  <c r="W1098" i="7"/>
  <c r="U1100" i="7"/>
  <c r="AC1108" i="7"/>
  <c r="W1116" i="7"/>
  <c r="V1116" i="7"/>
  <c r="U1116" i="7"/>
  <c r="AG1116" i="7"/>
  <c r="Q1116" i="7"/>
  <c r="AF1116" i="7"/>
  <c r="P1116" i="7"/>
  <c r="AD1116" i="7"/>
  <c r="N1116" i="7"/>
  <c r="AC1123" i="7"/>
  <c r="U375" i="7"/>
  <c r="AH382" i="7"/>
  <c r="AE382" i="7"/>
  <c r="AB382" i="7"/>
  <c r="Z382" i="7"/>
  <c r="T382" i="7"/>
  <c r="R382" i="7"/>
  <c r="O382" i="7"/>
  <c r="S400" i="7"/>
  <c r="AA412" i="7"/>
  <c r="R412" i="7"/>
  <c r="AD412" i="7"/>
  <c r="AE1115" i="7"/>
  <c r="AE1124" i="7"/>
  <c r="U1124" i="7"/>
  <c r="AF1124" i="7"/>
  <c r="P1124" i="7"/>
  <c r="AG1124" i="7"/>
  <c r="T367" i="7"/>
  <c r="AJ367" i="7"/>
  <c r="P367" i="7"/>
  <c r="AF367" i="7"/>
  <c r="Z367" i="7"/>
  <c r="AC372" i="7"/>
  <c r="AD372" i="7"/>
  <c r="Q376" i="7"/>
  <c r="AI376" i="7"/>
  <c r="AA376" i="7"/>
  <c r="V376" i="7"/>
  <c r="S378" i="7"/>
  <c r="N380" i="7"/>
  <c r="Z380" i="7"/>
  <c r="R380" i="7"/>
  <c r="AF381" i="7"/>
  <c r="AE390" i="7"/>
  <c r="Z390" i="7"/>
  <c r="S390" i="7"/>
  <c r="AF395" i="7"/>
  <c r="AG410" i="7"/>
  <c r="AF410" i="7"/>
  <c r="T410" i="7"/>
  <c r="U417" i="7"/>
  <c r="T417" i="7"/>
  <c r="AH417" i="7"/>
  <c r="AB417" i="7"/>
  <c r="P417" i="7"/>
  <c r="J432" i="7"/>
  <c r="AI438" i="7"/>
  <c r="O438" i="7"/>
  <c r="AF438" i="7"/>
  <c r="M438" i="7"/>
  <c r="AE438" i="7"/>
  <c r="AC438" i="7"/>
  <c r="X438" i="7"/>
  <c r="U438" i="7"/>
  <c r="P438" i="7"/>
  <c r="AJ1091" i="7"/>
  <c r="AC1106" i="7"/>
  <c r="AJ1112" i="7"/>
  <c r="AF1115" i="7"/>
  <c r="J1119" i="7"/>
  <c r="AH1120" i="7"/>
  <c r="M1124" i="7"/>
  <c r="AC354" i="7"/>
  <c r="W354" i="7"/>
  <c r="O354" i="7"/>
  <c r="AB358" i="7"/>
  <c r="AJ358" i="7"/>
  <c r="AF358" i="7"/>
  <c r="Z358" i="7"/>
  <c r="T358" i="7"/>
  <c r="AD370" i="7"/>
  <c r="P370" i="7"/>
  <c r="AB370" i="7"/>
  <c r="AJ371" i="7"/>
  <c r="O371" i="7"/>
  <c r="AC371" i="7"/>
  <c r="AF372" i="7"/>
  <c r="AA378" i="7"/>
  <c r="N378" i="7"/>
  <c r="AA381" i="7"/>
  <c r="AD391" i="7"/>
  <c r="R391" i="7"/>
  <c r="AC391" i="7"/>
  <c r="X391" i="7"/>
  <c r="V394" i="7"/>
  <c r="AF394" i="7"/>
  <c r="O394" i="7"/>
  <c r="AH395" i="7"/>
  <c r="AJ395" i="7"/>
  <c r="Z403" i="7"/>
  <c r="AH381" i="7"/>
  <c r="AD381" i="7"/>
  <c r="Q381" i="7"/>
  <c r="AD383" i="7"/>
  <c r="X383" i="7"/>
  <c r="S383" i="7"/>
  <c r="AH383" i="7"/>
  <c r="AD392" i="7"/>
  <c r="AC392" i="7"/>
  <c r="W392" i="7"/>
  <c r="Q392" i="7"/>
  <c r="AH405" i="7"/>
  <c r="P405" i="7"/>
  <c r="AF405" i="7"/>
  <c r="T405" i="7"/>
  <c r="AD407" i="7"/>
  <c r="S407" i="7"/>
  <c r="R407" i="7"/>
  <c r="AI407" i="7"/>
  <c r="AB407" i="7"/>
  <c r="AC1115" i="7"/>
  <c r="J1122" i="7"/>
  <c r="Q1124" i="7"/>
  <c r="N354" i="7"/>
  <c r="AJ355" i="7"/>
  <c r="AE355" i="7"/>
  <c r="AB356" i="7"/>
  <c r="Z356" i="7"/>
  <c r="V356" i="7"/>
  <c r="P356" i="7"/>
  <c r="O358" i="7"/>
  <c r="AI365" i="7"/>
  <c r="S365" i="7"/>
  <c r="AG365" i="7"/>
  <c r="O365" i="7"/>
  <c r="AD365" i="7"/>
  <c r="X365" i="7"/>
  <c r="AI368" i="7"/>
  <c r="R368" i="7"/>
  <c r="O370" i="7"/>
  <c r="AD371" i="7"/>
  <c r="P372" i="7"/>
  <c r="R376" i="7"/>
  <c r="W378" i="7"/>
  <c r="AH379" i="7"/>
  <c r="AA380" i="7"/>
  <c r="P381" i="7"/>
  <c r="AG384" i="7"/>
  <c r="S384" i="7"/>
  <c r="T387" i="7"/>
  <c r="T390" i="7"/>
  <c r="M391" i="7"/>
  <c r="S394" i="7"/>
  <c r="P395" i="7"/>
  <c r="AH398" i="7"/>
  <c r="AI398" i="7"/>
  <c r="R398" i="7"/>
  <c r="P403" i="7"/>
  <c r="S405" i="7"/>
  <c r="AH406" i="7"/>
  <c r="AC406" i="7"/>
  <c r="T406" i="7"/>
  <c r="O406" i="7"/>
  <c r="AD408" i="7"/>
  <c r="S408" i="7"/>
  <c r="M408" i="7"/>
  <c r="X414" i="7"/>
  <c r="M414" i="7"/>
  <c r="U415" i="7"/>
  <c r="AC415" i="7"/>
  <c r="N415" i="7"/>
  <c r="AA415" i="7"/>
  <c r="AI426" i="7"/>
  <c r="AA444" i="7"/>
  <c r="U444" i="7"/>
  <c r="N444" i="7"/>
  <c r="M444" i="7"/>
  <c r="V444" i="7"/>
  <c r="AI444" i="7"/>
  <c r="J1109" i="7"/>
  <c r="O1115" i="7"/>
  <c r="V1124" i="7"/>
  <c r="AF1125" i="7"/>
  <c r="AG1125" i="7"/>
  <c r="U1125" i="7"/>
  <c r="AD1125" i="7"/>
  <c r="Q1125" i="7"/>
  <c r="Z1125" i="7"/>
  <c r="N1125" i="7"/>
  <c r="AC1125" i="7"/>
  <c r="AJ353" i="7"/>
  <c r="V353" i="7"/>
  <c r="AH353" i="7"/>
  <c r="R353" i="7"/>
  <c r="AD353" i="7"/>
  <c r="N353" i="7"/>
  <c r="AG353" i="7"/>
  <c r="V354" i="7"/>
  <c r="P355" i="7"/>
  <c r="AD356" i="7"/>
  <c r="P358" i="7"/>
  <c r="AB359" i="7"/>
  <c r="AJ359" i="7"/>
  <c r="P359" i="7"/>
  <c r="AF359" i="7"/>
  <c r="Z359" i="7"/>
  <c r="T359" i="7"/>
  <c r="Y367" i="7"/>
  <c r="S368" i="7"/>
  <c r="R369" i="7"/>
  <c r="AA370" i="7"/>
  <c r="R372" i="7"/>
  <c r="Z376" i="7"/>
  <c r="U377" i="7"/>
  <c r="AB378" i="7"/>
  <c r="N379" i="7"/>
  <c r="AI380" i="7"/>
  <c r="R381" i="7"/>
  <c r="M383" i="7"/>
  <c r="U385" i="7"/>
  <c r="Z387" i="7"/>
  <c r="AC390" i="7"/>
  <c r="S391" i="7"/>
  <c r="M392" i="7"/>
  <c r="Y394" i="7"/>
  <c r="R395" i="7"/>
  <c r="O398" i="7"/>
  <c r="AI401" i="7"/>
  <c r="AB401" i="7"/>
  <c r="AF401" i="7"/>
  <c r="V401" i="7"/>
  <c r="X403" i="7"/>
  <c r="P404" i="7"/>
  <c r="AE404" i="7"/>
  <c r="AD405" i="7"/>
  <c r="S406" i="7"/>
  <c r="M407" i="7"/>
  <c r="Q408" i="7"/>
  <c r="R414" i="7"/>
  <c r="P415" i="7"/>
  <c r="W1095" i="7"/>
  <c r="J1099" i="7"/>
  <c r="AJ1107" i="7"/>
  <c r="J1108" i="7"/>
  <c r="AF1109" i="7"/>
  <c r="V1109" i="7"/>
  <c r="AH1109" i="7"/>
  <c r="Z1110" i="7"/>
  <c r="J1114" i="7"/>
  <c r="P1115" i="7"/>
  <c r="AE1116" i="7"/>
  <c r="X1116" i="7"/>
  <c r="J1117" i="7"/>
  <c r="R1118" i="7"/>
  <c r="AJ1121" i="7"/>
  <c r="AD1121" i="7"/>
  <c r="W1121" i="7"/>
  <c r="AC1122" i="7"/>
  <c r="AD1122" i="7"/>
  <c r="N1122" i="7"/>
  <c r="J1124" i="7"/>
  <c r="Y1124" i="7"/>
  <c r="AE1125" i="7"/>
  <c r="J352" i="7"/>
  <c r="AD354" i="7"/>
  <c r="W355" i="7"/>
  <c r="M356" i="7"/>
  <c r="AA357" i="7"/>
  <c r="AE357" i="7"/>
  <c r="Y357" i="7"/>
  <c r="S357" i="7"/>
  <c r="AI357" i="7"/>
  <c r="S358" i="7"/>
  <c r="AC364" i="7"/>
  <c r="N365" i="7"/>
  <c r="AC367" i="7"/>
  <c r="AC368" i="7"/>
  <c r="AB369" i="7"/>
  <c r="AE376" i="7"/>
  <c r="AJ378" i="7"/>
  <c r="P379" i="7"/>
  <c r="T381" i="7"/>
  <c r="V383" i="7"/>
  <c r="M384" i="7"/>
  <c r="AF387" i="7"/>
  <c r="J389" i="7"/>
  <c r="AJ390" i="7"/>
  <c r="AB391" i="7"/>
  <c r="S392" i="7"/>
  <c r="AC394" i="7"/>
  <c r="S398" i="7"/>
  <c r="AD399" i="7"/>
  <c r="V399" i="7"/>
  <c r="AI399" i="7"/>
  <c r="AC399" i="7"/>
  <c r="V400" i="7"/>
  <c r="AJ405" i="7"/>
  <c r="Z406" i="7"/>
  <c r="X407" i="7"/>
  <c r="X408" i="7"/>
  <c r="AE414" i="7"/>
  <c r="R415" i="7"/>
  <c r="Y419" i="7"/>
  <c r="AA419" i="7"/>
  <c r="AD419" i="7"/>
  <c r="U419" i="7"/>
  <c r="R419" i="7"/>
  <c r="O419" i="7"/>
  <c r="M419" i="7"/>
  <c r="Z428" i="7"/>
  <c r="V428" i="7"/>
  <c r="AC428" i="7"/>
  <c r="AA428" i="7"/>
  <c r="AH451" i="7"/>
  <c r="AI451" i="7"/>
  <c r="N451" i="7"/>
  <c r="J351" i="7"/>
  <c r="AH352" i="7"/>
  <c r="J355" i="7"/>
  <c r="J363" i="7"/>
  <c r="Q364" i="7"/>
  <c r="J365" i="7"/>
  <c r="Y366" i="7"/>
  <c r="J367" i="7"/>
  <c r="AD368" i="7"/>
  <c r="M372" i="7"/>
  <c r="W372" i="7"/>
  <c r="AG372" i="7"/>
  <c r="J375" i="7"/>
  <c r="AF378" i="7"/>
  <c r="M379" i="7"/>
  <c r="X379" i="7"/>
  <c r="AJ379" i="7"/>
  <c r="S381" i="7"/>
  <c r="AI381" i="7"/>
  <c r="M382" i="7"/>
  <c r="AA382" i="7"/>
  <c r="P385" i="7"/>
  <c r="AI387" i="7"/>
  <c r="AD394" i="7"/>
  <c r="AA394" i="7"/>
  <c r="N395" i="7"/>
  <c r="AB395" i="7"/>
  <c r="AA397" i="7"/>
  <c r="M400" i="7"/>
  <c r="N403" i="7"/>
  <c r="AJ406" i="7"/>
  <c r="AC410" i="7"/>
  <c r="AH411" i="7"/>
  <c r="AH415" i="7"/>
  <c r="S415" i="7"/>
  <c r="Z415" i="7"/>
  <c r="AE416" i="7"/>
  <c r="Y417" i="7"/>
  <c r="AJ431" i="7"/>
  <c r="AE431" i="7"/>
  <c r="Q431" i="7"/>
  <c r="AD431" i="7"/>
  <c r="P431" i="7"/>
  <c r="X431" i="7"/>
  <c r="AB435" i="7"/>
  <c r="AJ435" i="7"/>
  <c r="AJ438" i="7"/>
  <c r="W439" i="7"/>
  <c r="AJ447" i="7"/>
  <c r="Y447" i="7"/>
  <c r="N447" i="7"/>
  <c r="AF447" i="7"/>
  <c r="Q447" i="7"/>
  <c r="AE447" i="7"/>
  <c r="P447" i="7"/>
  <c r="AD447" i="7"/>
  <c r="O447" i="7"/>
  <c r="AG447" i="7"/>
  <c r="U447" i="7"/>
  <c r="V459" i="7"/>
  <c r="W459" i="7"/>
  <c r="AJ7" i="7"/>
  <c r="R7" i="7"/>
  <c r="AF7" i="7"/>
  <c r="O7" i="7"/>
  <c r="AH7" i="7"/>
  <c r="AE7" i="7"/>
  <c r="AD7" i="7"/>
  <c r="X7" i="7"/>
  <c r="P7" i="7"/>
  <c r="N7" i="7"/>
  <c r="Y992" i="7"/>
  <c r="AE992" i="7"/>
  <c r="AE44" i="7"/>
  <c r="U44" i="7"/>
  <c r="W28" i="7"/>
  <c r="V28" i="7"/>
  <c r="O28" i="7"/>
  <c r="AJ423" i="7"/>
  <c r="AF423" i="7"/>
  <c r="U423" i="7"/>
  <c r="AE423" i="7"/>
  <c r="Q423" i="7"/>
  <c r="X423" i="7"/>
  <c r="AC424" i="7"/>
  <c r="Z424" i="7"/>
  <c r="O424" i="7"/>
  <c r="Y424" i="7"/>
  <c r="N424" i="7"/>
  <c r="AD424" i="7"/>
  <c r="Y431" i="7"/>
  <c r="M435" i="7"/>
  <c r="T437" i="7"/>
  <c r="O437" i="7"/>
  <c r="V455" i="7"/>
  <c r="AJ462" i="7"/>
  <c r="AD462" i="7"/>
  <c r="Q462" i="7"/>
  <c r="AC462" i="7"/>
  <c r="N462" i="7"/>
  <c r="Z462" i="7"/>
  <c r="M462" i="7"/>
  <c r="Y462" i="7"/>
  <c r="V462" i="7"/>
  <c r="AH462" i="7"/>
  <c r="U462" i="7"/>
  <c r="AE462" i="7"/>
  <c r="O462" i="7"/>
  <c r="AG1126" i="7"/>
  <c r="AH351" i="7"/>
  <c r="AD355" i="7"/>
  <c r="AI363" i="7"/>
  <c r="AJ364" i="7"/>
  <c r="U364" i="7"/>
  <c r="AE364" i="7"/>
  <c r="AE366" i="7"/>
  <c r="AH367" i="7"/>
  <c r="AD369" i="7"/>
  <c r="O372" i="7"/>
  <c r="Y372" i="7"/>
  <c r="AE375" i="7"/>
  <c r="Y375" i="7"/>
  <c r="AE377" i="7"/>
  <c r="O379" i="7"/>
  <c r="Z379" i="7"/>
  <c r="Y381" i="7"/>
  <c r="Q382" i="7"/>
  <c r="AC382" i="7"/>
  <c r="V385" i="7"/>
  <c r="P387" i="7"/>
  <c r="Q395" i="7"/>
  <c r="AE395" i="7"/>
  <c r="AC398" i="7"/>
  <c r="Q398" i="7"/>
  <c r="Z398" i="7"/>
  <c r="V403" i="7"/>
  <c r="Q416" i="7"/>
  <c r="Y423" i="7"/>
  <c r="AJ424" i="7"/>
  <c r="AE424" i="7"/>
  <c r="AA426" i="7"/>
  <c r="Y426" i="7"/>
  <c r="J427" i="7"/>
  <c r="AA436" i="7"/>
  <c r="V436" i="7"/>
  <c r="N436" i="7"/>
  <c r="AJ439" i="7"/>
  <c r="AE439" i="7"/>
  <c r="Q439" i="7"/>
  <c r="AD439" i="7"/>
  <c r="P439" i="7"/>
  <c r="AC439" i="7"/>
  <c r="O439" i="7"/>
  <c r="Y439" i="7"/>
  <c r="M447" i="7"/>
  <c r="P453" i="7"/>
  <c r="M453" i="7"/>
  <c r="X453" i="7"/>
  <c r="R462" i="7"/>
  <c r="AG55" i="7"/>
  <c r="AH55" i="7"/>
  <c r="AD55" i="7"/>
  <c r="Y55" i="7"/>
  <c r="V55" i="7"/>
  <c r="T55" i="7"/>
  <c r="P55" i="7"/>
  <c r="AJ55" i="7"/>
  <c r="AI1124" i="7"/>
  <c r="X1124" i="7"/>
  <c r="J1125" i="7"/>
  <c r="R1126" i="7"/>
  <c r="O355" i="7"/>
  <c r="U363" i="7"/>
  <c r="M364" i="7"/>
  <c r="W364" i="7"/>
  <c r="AG364" i="7"/>
  <c r="O366" i="7"/>
  <c r="AB368" i="7"/>
  <c r="O369" i="7"/>
  <c r="Q372" i="7"/>
  <c r="M375" i="7"/>
  <c r="AC375" i="7"/>
  <c r="Q379" i="7"/>
  <c r="AE379" i="7"/>
  <c r="N381" i="7"/>
  <c r="S382" i="7"/>
  <c r="AI382" i="7"/>
  <c r="J384" i="7"/>
  <c r="J385" i="7"/>
  <c r="V387" i="7"/>
  <c r="Q394" i="7"/>
  <c r="J395" i="7"/>
  <c r="T395" i="7"/>
  <c r="R397" i="7"/>
  <c r="AI397" i="7"/>
  <c r="M398" i="7"/>
  <c r="AB398" i="7"/>
  <c r="AF404" i="7"/>
  <c r="Z405" i="7"/>
  <c r="J414" i="7"/>
  <c r="Q415" i="7"/>
  <c r="AF415" i="7"/>
  <c r="J419" i="7"/>
  <c r="AI420" i="7"/>
  <c r="N423" i="7"/>
  <c r="AD423" i="7"/>
  <c r="Q424" i="7"/>
  <c r="AG424" i="7"/>
  <c r="Z425" i="7"/>
  <c r="S426" i="7"/>
  <c r="AB427" i="7"/>
  <c r="J429" i="7"/>
  <c r="O431" i="7"/>
  <c r="AG431" i="7"/>
  <c r="W433" i="7"/>
  <c r="Z435" i="7"/>
  <c r="M436" i="7"/>
  <c r="M439" i="7"/>
  <c r="AG439" i="7"/>
  <c r="W447" i="7"/>
  <c r="AD450" i="7"/>
  <c r="W450" i="7"/>
  <c r="Q450" i="7"/>
  <c r="AI450" i="7"/>
  <c r="O450" i="7"/>
  <c r="AH450" i="7"/>
  <c r="N450" i="7"/>
  <c r="R450" i="7"/>
  <c r="Z453" i="7"/>
  <c r="W462" i="7"/>
  <c r="AD944" i="7"/>
  <c r="N944" i="7"/>
  <c r="AA944" i="7"/>
  <c r="P944" i="7"/>
  <c r="Z944" i="7"/>
  <c r="AC435" i="7"/>
  <c r="AI436" i="7"/>
  <c r="N439" i="7"/>
  <c r="AJ443" i="7"/>
  <c r="X447" i="7"/>
  <c r="AH453" i="7"/>
  <c r="V461" i="7"/>
  <c r="Y461" i="7"/>
  <c r="AG462" i="7"/>
  <c r="AJ372" i="7"/>
  <c r="U372" i="7"/>
  <c r="AE372" i="7"/>
  <c r="AJ374" i="7"/>
  <c r="V379" i="7"/>
  <c r="AI384" i="7"/>
  <c r="AI385" i="7"/>
  <c r="J390" i="7"/>
  <c r="J392" i="7"/>
  <c r="AI395" i="7"/>
  <c r="Z395" i="7"/>
  <c r="O395" i="7"/>
  <c r="X395" i="7"/>
  <c r="AD400" i="7"/>
  <c r="AI400" i="7"/>
  <c r="AI403" i="7"/>
  <c r="T403" i="7"/>
  <c r="AF403" i="7"/>
  <c r="J416" i="7"/>
  <c r="J418" i="7"/>
  <c r="AB419" i="7"/>
  <c r="P423" i="7"/>
  <c r="V424" i="7"/>
  <c r="X426" i="7"/>
  <c r="U439" i="7"/>
  <c r="J440" i="7"/>
  <c r="AC447" i="7"/>
  <c r="AA451" i="7"/>
  <c r="X451" i="7"/>
  <c r="R451" i="7"/>
  <c r="P451" i="7"/>
  <c r="AB451" i="7"/>
  <c r="AC460" i="7"/>
  <c r="AA460" i="7"/>
  <c r="W460" i="7"/>
  <c r="J447" i="7"/>
  <c r="N454" i="7"/>
  <c r="AI456" i="7"/>
  <c r="M457" i="7"/>
  <c r="AC457" i="7"/>
  <c r="AI459" i="7"/>
  <c r="N459" i="7"/>
  <c r="R468" i="7"/>
  <c r="Z469" i="7"/>
  <c r="AI473" i="7"/>
  <c r="AD473" i="7"/>
  <c r="O473" i="7"/>
  <c r="AJ473" i="7"/>
  <c r="T473" i="7"/>
  <c r="AE473" i="7"/>
  <c r="N473" i="7"/>
  <c r="AC473" i="7"/>
  <c r="M473" i="7"/>
  <c r="V7" i="7"/>
  <c r="Z40" i="7"/>
  <c r="S40" i="7"/>
  <c r="AI963" i="7"/>
  <c r="U963" i="7"/>
  <c r="AE963" i="7"/>
  <c r="AC963" i="7"/>
  <c r="W963" i="7"/>
  <c r="M963" i="7"/>
  <c r="AI912" i="7"/>
  <c r="V912" i="7"/>
  <c r="P912" i="7"/>
  <c r="O912" i="7"/>
  <c r="AF912" i="7"/>
  <c r="N912" i="7"/>
  <c r="AE912" i="7"/>
  <c r="AD912" i="7"/>
  <c r="X912" i="7"/>
  <c r="W912" i="7"/>
  <c r="Z468" i="7"/>
  <c r="AH468" i="7"/>
  <c r="W468" i="7"/>
  <c r="M468" i="7"/>
  <c r="AG468" i="7"/>
  <c r="V468" i="7"/>
  <c r="X468" i="7"/>
  <c r="AB469" i="7"/>
  <c r="M986" i="7"/>
  <c r="AJ986" i="7"/>
  <c r="W986" i="7"/>
  <c r="T986" i="7"/>
  <c r="O963" i="7"/>
  <c r="R457" i="7"/>
  <c r="AH457" i="7"/>
  <c r="AI461" i="7"/>
  <c r="J462" i="7"/>
  <c r="U467" i="7"/>
  <c r="Y468" i="7"/>
  <c r="U473" i="7"/>
  <c r="AJ474" i="7"/>
  <c r="Y474" i="7"/>
  <c r="AG474" i="7"/>
  <c r="O474" i="7"/>
  <c r="AD474" i="7"/>
  <c r="M474" i="7"/>
  <c r="AC474" i="7"/>
  <c r="Y12" i="7"/>
  <c r="J53" i="7"/>
  <c r="U25" i="7"/>
  <c r="AC54" i="7"/>
  <c r="AE54" i="7"/>
  <c r="O54" i="7"/>
  <c r="R54" i="7"/>
  <c r="AF54" i="7"/>
  <c r="N54" i="7"/>
  <c r="AD54" i="7"/>
  <c r="X54" i="7"/>
  <c r="AI1013" i="7"/>
  <c r="AC1013" i="7"/>
  <c r="Z1013" i="7"/>
  <c r="U1013" i="7"/>
  <c r="R1013" i="7"/>
  <c r="M1013" i="7"/>
  <c r="AH1013" i="7"/>
  <c r="W467" i="7"/>
  <c r="N468" i="7"/>
  <c r="AA468" i="7"/>
  <c r="AH469" i="7"/>
  <c r="S469" i="7"/>
  <c r="AJ469" i="7"/>
  <c r="Q469" i="7"/>
  <c r="AI469" i="7"/>
  <c r="O469" i="7"/>
  <c r="W12" i="7"/>
  <c r="P12" i="7"/>
  <c r="AB962" i="7"/>
  <c r="S962" i="7"/>
  <c r="AJ962" i="7"/>
  <c r="N962" i="7"/>
  <c r="V969" i="7"/>
  <c r="AG969" i="7"/>
  <c r="Q969" i="7"/>
  <c r="Z418" i="7"/>
  <c r="Y432" i="7"/>
  <c r="W440" i="7"/>
  <c r="AC443" i="7"/>
  <c r="AI446" i="7"/>
  <c r="AE446" i="7"/>
  <c r="AC446" i="7"/>
  <c r="AG448" i="7"/>
  <c r="R448" i="7"/>
  <c r="X448" i="7"/>
  <c r="AB449" i="7"/>
  <c r="AE452" i="7"/>
  <c r="AB452" i="7"/>
  <c r="M452" i="7"/>
  <c r="AA452" i="7"/>
  <c r="V457" i="7"/>
  <c r="AD459" i="7"/>
  <c r="T461" i="7"/>
  <c r="J464" i="7"/>
  <c r="P466" i="7"/>
  <c r="O468" i="7"/>
  <c r="AD468" i="7"/>
  <c r="AF469" i="7"/>
  <c r="X473" i="7"/>
  <c r="N474" i="7"/>
  <c r="AE477" i="7"/>
  <c r="Z477" i="7"/>
  <c r="R477" i="7"/>
  <c r="P477" i="7"/>
  <c r="AB11" i="7"/>
  <c r="AA11" i="7"/>
  <c r="O12" i="7"/>
  <c r="R26" i="7"/>
  <c r="AJ26" i="7"/>
  <c r="AB26" i="7"/>
  <c r="X26" i="7"/>
  <c r="J396" i="7"/>
  <c r="AF408" i="7"/>
  <c r="J410" i="7"/>
  <c r="AA418" i="7"/>
  <c r="J426" i="7"/>
  <c r="J431" i="7"/>
  <c r="AJ432" i="7"/>
  <c r="Z432" i="7"/>
  <c r="X433" i="7"/>
  <c r="AF435" i="7"/>
  <c r="AC440" i="7"/>
  <c r="Y440" i="7"/>
  <c r="AI442" i="7"/>
  <c r="V445" i="7"/>
  <c r="AF446" i="7"/>
  <c r="AC448" i="7"/>
  <c r="Y448" i="7"/>
  <c r="AC452" i="7"/>
  <c r="AD454" i="7"/>
  <c r="J456" i="7"/>
  <c r="AI457" i="7"/>
  <c r="AJ457" i="7"/>
  <c r="U457" i="7"/>
  <c r="Z457" i="7"/>
  <c r="J458" i="7"/>
  <c r="AE459" i="7"/>
  <c r="X461" i="7"/>
  <c r="P468" i="7"/>
  <c r="AE468" i="7"/>
  <c r="R469" i="7"/>
  <c r="J473" i="7"/>
  <c r="AB473" i="7"/>
  <c r="Q474" i="7"/>
  <c r="Y52" i="7"/>
  <c r="U52" i="7"/>
  <c r="Q52" i="7"/>
  <c r="AE52" i="7"/>
  <c r="N52" i="7"/>
  <c r="Q12" i="7"/>
  <c r="V54" i="7"/>
  <c r="T962" i="7"/>
  <c r="AI945" i="7"/>
  <c r="AA945" i="7"/>
  <c r="U945" i="7"/>
  <c r="S945" i="7"/>
  <c r="Z440" i="7"/>
  <c r="AA441" i="7"/>
  <c r="AF443" i="7"/>
  <c r="AG458" i="7"/>
  <c r="AD458" i="7"/>
  <c r="AD467" i="7"/>
  <c r="Y467" i="7"/>
  <c r="Q468" i="7"/>
  <c r="AF468" i="7"/>
  <c r="X469" i="7"/>
  <c r="AE12" i="7"/>
  <c r="AC989" i="7"/>
  <c r="X989" i="7"/>
  <c r="R989" i="7"/>
  <c r="P989" i="7"/>
  <c r="O989" i="7"/>
  <c r="AH989" i="7"/>
  <c r="AE989" i="7"/>
  <c r="Z989" i="7"/>
  <c r="O986" i="7"/>
  <c r="AJ963" i="7"/>
  <c r="U964" i="7"/>
  <c r="AB969" i="7"/>
  <c r="J24" i="7"/>
  <c r="AI53" i="7"/>
  <c r="AI25" i="7"/>
  <c r="AD25" i="7"/>
  <c r="J41" i="7"/>
  <c r="AD14" i="7"/>
  <c r="AG14" i="7"/>
  <c r="O14" i="7"/>
  <c r="AF14" i="7"/>
  <c r="AA42" i="7"/>
  <c r="AC55" i="7"/>
  <c r="AE55" i="7"/>
  <c r="R55" i="7"/>
  <c r="X55" i="7"/>
  <c r="AF987" i="7"/>
  <c r="AI964" i="7"/>
  <c r="W964" i="7"/>
  <c r="V964" i="7"/>
  <c r="AI947" i="7"/>
  <c r="AE947" i="7"/>
  <c r="AC947" i="7"/>
  <c r="U947" i="7"/>
  <c r="AI948" i="7"/>
  <c r="AC948" i="7"/>
  <c r="O948" i="7"/>
  <c r="Z948" i="7"/>
  <c r="N948" i="7"/>
  <c r="W948" i="7"/>
  <c r="AD948" i="7"/>
  <c r="AD61" i="7"/>
  <c r="Y61" i="7"/>
  <c r="X61" i="7"/>
  <c r="R61" i="7"/>
  <c r="Q61" i="7"/>
  <c r="AH61" i="7"/>
  <c r="P61" i="7"/>
  <c r="AG61" i="7"/>
  <c r="AF61" i="7"/>
  <c r="Z61" i="7"/>
  <c r="AJ947" i="7"/>
  <c r="AE948" i="7"/>
  <c r="N949" i="7"/>
  <c r="AB1012" i="7"/>
  <c r="AD475" i="7"/>
  <c r="AE24" i="7"/>
  <c r="Z24" i="7"/>
  <c r="AG24" i="7"/>
  <c r="AB53" i="7"/>
  <c r="U13" i="7"/>
  <c r="M25" i="7"/>
  <c r="AJ41" i="7"/>
  <c r="AE41" i="7"/>
  <c r="O41" i="7"/>
  <c r="Y41" i="7"/>
  <c r="AJ54" i="7"/>
  <c r="P14" i="7"/>
  <c r="O42" i="7"/>
  <c r="AD42" i="7"/>
  <c r="N55" i="7"/>
  <c r="Z55" i="7"/>
  <c r="Y944" i="7"/>
  <c r="N987" i="7"/>
  <c r="V1008" i="7"/>
  <c r="M964" i="7"/>
  <c r="Z964" i="7"/>
  <c r="AD988" i="7"/>
  <c r="AD989" i="7"/>
  <c r="N1036" i="7"/>
  <c r="M947" i="7"/>
  <c r="M948" i="7"/>
  <c r="AF948" i="7"/>
  <c r="O949" i="7"/>
  <c r="AD966" i="7"/>
  <c r="P966" i="7"/>
  <c r="AC966" i="7"/>
  <c r="O966" i="7"/>
  <c r="Y966" i="7"/>
  <c r="AF966" i="7"/>
  <c r="U968" i="7"/>
  <c r="S968" i="7"/>
  <c r="AH968" i="7"/>
  <c r="P968" i="7"/>
  <c r="AI968" i="7"/>
  <c r="AG45" i="7"/>
  <c r="AE45" i="7"/>
  <c r="W45" i="7"/>
  <c r="O45" i="7"/>
  <c r="AD229" i="7"/>
  <c r="T229" i="7"/>
  <c r="AJ446" i="7"/>
  <c r="AJ449" i="7"/>
  <c r="J450" i="7"/>
  <c r="J451" i="7"/>
  <c r="AF453" i="7"/>
  <c r="J454" i="7"/>
  <c r="N475" i="7"/>
  <c r="AE475" i="7"/>
  <c r="J52" i="7"/>
  <c r="AD24" i="7"/>
  <c r="AH24" i="7"/>
  <c r="AJ53" i="7"/>
  <c r="AB13" i="7"/>
  <c r="N25" i="7"/>
  <c r="AC41" i="7"/>
  <c r="Q14" i="7"/>
  <c r="J26" i="7"/>
  <c r="P42" i="7"/>
  <c r="AF42" i="7"/>
  <c r="O55" i="7"/>
  <c r="AB55" i="7"/>
  <c r="AE943" i="7"/>
  <c r="AC943" i="7"/>
  <c r="Z943" i="7"/>
  <c r="P987" i="7"/>
  <c r="AC1009" i="7"/>
  <c r="Z1009" i="7"/>
  <c r="X1009" i="7"/>
  <c r="AF1034" i="7"/>
  <c r="N964" i="7"/>
  <c r="AC964" i="7"/>
  <c r="AC988" i="7"/>
  <c r="V988" i="7"/>
  <c r="AE988" i="7"/>
  <c r="T1036" i="7"/>
  <c r="O947" i="7"/>
  <c r="P948" i="7"/>
  <c r="AH948" i="7"/>
  <c r="Q949" i="7"/>
  <c r="AF965" i="7"/>
  <c r="N965" i="7"/>
  <c r="AJ993" i="7"/>
  <c r="AG993" i="7"/>
  <c r="W993" i="7"/>
  <c r="M993" i="7"/>
  <c r="AF993" i="7"/>
  <c r="V993" i="7"/>
  <c r="AD993" i="7"/>
  <c r="R993" i="7"/>
  <c r="Y993" i="7"/>
  <c r="AA994" i="7"/>
  <c r="AI1037" i="7"/>
  <c r="W1037" i="7"/>
  <c r="V1037" i="7"/>
  <c r="AD1037" i="7"/>
  <c r="Y1037" i="7"/>
  <c r="Q1037" i="7"/>
  <c r="O1037" i="7"/>
  <c r="N1037" i="7"/>
  <c r="AC49" i="7"/>
  <c r="X49" i="7"/>
  <c r="W49" i="7"/>
  <c r="AH49" i="7"/>
  <c r="R49" i="7"/>
  <c r="AG49" i="7"/>
  <c r="Q49" i="7"/>
  <c r="AF49" i="7"/>
  <c r="P49" i="7"/>
  <c r="AE49" i="7"/>
  <c r="Z49" i="7"/>
  <c r="Y49" i="7"/>
  <c r="O49" i="7"/>
  <c r="AJ918" i="7"/>
  <c r="AG918" i="7"/>
  <c r="U918" i="7"/>
  <c r="AE918" i="7"/>
  <c r="R918" i="7"/>
  <c r="AD918" i="7"/>
  <c r="Q918" i="7"/>
  <c r="AC918" i="7"/>
  <c r="O918" i="7"/>
  <c r="Z918" i="7"/>
  <c r="N918" i="7"/>
  <c r="AH918" i="7"/>
  <c r="Y918" i="7"/>
  <c r="W918" i="7"/>
  <c r="V918" i="7"/>
  <c r="M918" i="7"/>
  <c r="U987" i="7"/>
  <c r="AJ1008" i="7"/>
  <c r="AC1008" i="7"/>
  <c r="M1008" i="7"/>
  <c r="Y1008" i="7"/>
  <c r="O964" i="7"/>
  <c r="AD964" i="7"/>
  <c r="AG988" i="7"/>
  <c r="T1011" i="7"/>
  <c r="V1036" i="7"/>
  <c r="W947" i="7"/>
  <c r="R948" i="7"/>
  <c r="W949" i="7"/>
  <c r="AD965" i="7"/>
  <c r="P475" i="7"/>
  <c r="AH475" i="7"/>
  <c r="AC7" i="7"/>
  <c r="W7" i="7"/>
  <c r="Z7" i="7"/>
  <c r="AD12" i="7"/>
  <c r="X12" i="7"/>
  <c r="AF12" i="7"/>
  <c r="Q24" i="7"/>
  <c r="J13" i="7"/>
  <c r="V25" i="7"/>
  <c r="N41" i="7"/>
  <c r="AG41" i="7"/>
  <c r="X14" i="7"/>
  <c r="AF26" i="7"/>
  <c r="Q55" i="7"/>
  <c r="AF55" i="7"/>
  <c r="J987" i="7"/>
  <c r="V987" i="7"/>
  <c r="AD1008" i="7"/>
  <c r="P964" i="7"/>
  <c r="AE964" i="7"/>
  <c r="U948" i="7"/>
  <c r="R968" i="7"/>
  <c r="N991" i="7"/>
  <c r="T992" i="7"/>
  <c r="N993" i="7"/>
  <c r="AC993" i="7"/>
  <c r="AE1037" i="7"/>
  <c r="AE28" i="7"/>
  <c r="AI234" i="7"/>
  <c r="AA234" i="7"/>
  <c r="J1016" i="7"/>
  <c r="AC1037" i="7"/>
  <c r="P1038" i="7"/>
  <c r="AF1038" i="7"/>
  <c r="J1041" i="7"/>
  <c r="J9" i="7"/>
  <c r="AI16" i="7"/>
  <c r="AE16" i="7"/>
  <c r="R16" i="7"/>
  <c r="AC16" i="7"/>
  <c r="O16" i="7"/>
  <c r="Z16" i="7"/>
  <c r="N16" i="7"/>
  <c r="AD16" i="7"/>
  <c r="J17" i="7"/>
  <c r="Z29" i="7"/>
  <c r="AF180" i="7"/>
  <c r="U180" i="7"/>
  <c r="AE180" i="7"/>
  <c r="Q180" i="7"/>
  <c r="AD180" i="7"/>
  <c r="P180" i="7"/>
  <c r="AC180" i="7"/>
  <c r="O180" i="7"/>
  <c r="AA242" i="7"/>
  <c r="V230" i="7"/>
  <c r="AI21" i="7"/>
  <c r="AG21" i="7"/>
  <c r="AA21" i="7"/>
  <c r="Y21" i="7"/>
  <c r="AI904" i="7"/>
  <c r="AD904" i="7"/>
  <c r="P904" i="7"/>
  <c r="AC904" i="7"/>
  <c r="O904" i="7"/>
  <c r="Y904" i="7"/>
  <c r="N904" i="7"/>
  <c r="X904" i="7"/>
  <c r="M904" i="7"/>
  <c r="W904" i="7"/>
  <c r="AC916" i="7"/>
  <c r="W916" i="7"/>
  <c r="Q916" i="7"/>
  <c r="P916" i="7"/>
  <c r="AG916" i="7"/>
  <c r="O916" i="7"/>
  <c r="AF916" i="7"/>
  <c r="AD922" i="7"/>
  <c r="Z922" i="7"/>
  <c r="Y922" i="7"/>
  <c r="X922" i="7"/>
  <c r="R922" i="7"/>
  <c r="Q922" i="7"/>
  <c r="AC475" i="7"/>
  <c r="X475" i="7"/>
  <c r="J39" i="7"/>
  <c r="AJ52" i="7"/>
  <c r="W52" i="7"/>
  <c r="AI40" i="7"/>
  <c r="J55" i="7"/>
  <c r="W961" i="7"/>
  <c r="AH961" i="7"/>
  <c r="AI987" i="7"/>
  <c r="AC987" i="7"/>
  <c r="AJ1009" i="7"/>
  <c r="AI1033" i="7"/>
  <c r="AJ946" i="7"/>
  <c r="AJ964" i="7"/>
  <c r="AJ948" i="7"/>
  <c r="V949" i="7"/>
  <c r="J1014" i="7"/>
  <c r="U1038" i="7"/>
  <c r="AG1038" i="7"/>
  <c r="AF1041" i="7"/>
  <c r="AG16" i="7"/>
  <c r="AG242" i="7"/>
  <c r="Y242" i="7"/>
  <c r="T242" i="7"/>
  <c r="S242" i="7"/>
  <c r="Q242" i="7"/>
  <c r="W204" i="7"/>
  <c r="T204" i="7"/>
  <c r="S204" i="7"/>
  <c r="AI204" i="7"/>
  <c r="R204" i="7"/>
  <c r="AD204" i="7"/>
  <c r="O204" i="7"/>
  <c r="AI20" i="7"/>
  <c r="AF20" i="7"/>
  <c r="U20" i="7"/>
  <c r="AE20" i="7"/>
  <c r="Q20" i="7"/>
  <c r="AD20" i="7"/>
  <c r="P20" i="7"/>
  <c r="AC20" i="7"/>
  <c r="O20" i="7"/>
  <c r="Y20" i="7"/>
  <c r="N20" i="7"/>
  <c r="AJ1014" i="7"/>
  <c r="AJ1016" i="7"/>
  <c r="N1016" i="7"/>
  <c r="AD1016" i="7"/>
  <c r="V1038" i="7"/>
  <c r="J1040" i="7"/>
  <c r="AI1041" i="7"/>
  <c r="P1041" i="7"/>
  <c r="AH1041" i="7"/>
  <c r="M1041" i="7"/>
  <c r="J8" i="7"/>
  <c r="AI9" i="7"/>
  <c r="AD9" i="7"/>
  <c r="W9" i="7"/>
  <c r="M16" i="7"/>
  <c r="AH16" i="7"/>
  <c r="O242" i="7"/>
  <c r="Y187" i="7"/>
  <c r="V204" i="7"/>
  <c r="W205" i="7"/>
  <c r="T205" i="7"/>
  <c r="S205" i="7"/>
  <c r="AI205" i="7"/>
  <c r="P205" i="7"/>
  <c r="AD205" i="7"/>
  <c r="O205" i="7"/>
  <c r="AG230" i="7"/>
  <c r="J19" i="7"/>
  <c r="AE48" i="7"/>
  <c r="AB48" i="7"/>
  <c r="AA48" i="7"/>
  <c r="U48" i="7"/>
  <c r="O48" i="7"/>
  <c r="AJ911" i="7"/>
  <c r="AH911" i="7"/>
  <c r="J947" i="7"/>
  <c r="AC950" i="7"/>
  <c r="AE950" i="7"/>
  <c r="O992" i="7"/>
  <c r="S994" i="7"/>
  <c r="AI1015" i="7"/>
  <c r="W1015" i="7"/>
  <c r="AF1016" i="7"/>
  <c r="AI1038" i="7"/>
  <c r="AD1038" i="7"/>
  <c r="R1038" i="7"/>
  <c r="AC1038" i="7"/>
  <c r="Q1038" i="7"/>
  <c r="W1038" i="7"/>
  <c r="Q16" i="7"/>
  <c r="P242" i="7"/>
  <c r="AG181" i="7"/>
  <c r="Z181" i="7"/>
  <c r="Y181" i="7"/>
  <c r="T181" i="7"/>
  <c r="R181" i="7"/>
  <c r="AI182" i="7"/>
  <c r="AB182" i="7"/>
  <c r="X182" i="7"/>
  <c r="Q182" i="7"/>
  <c r="M182" i="7"/>
  <c r="AJ187" i="7"/>
  <c r="V187" i="7"/>
  <c r="AI187" i="7"/>
  <c r="S187" i="7"/>
  <c r="AH187" i="7"/>
  <c r="R187" i="7"/>
  <c r="AF187" i="7"/>
  <c r="Q187" i="7"/>
  <c r="M204" i="7"/>
  <c r="W206" i="7"/>
  <c r="T206" i="7"/>
  <c r="Q206" i="7"/>
  <c r="AG206" i="7"/>
  <c r="P206" i="7"/>
  <c r="AD206" i="7"/>
  <c r="O206" i="7"/>
  <c r="U19" i="7"/>
  <c r="T19" i="7"/>
  <c r="S19" i="7"/>
  <c r="M19" i="7"/>
  <c r="AI19" i="7"/>
  <c r="AH31" i="7"/>
  <c r="AI31" i="7"/>
  <c r="M48" i="7"/>
  <c r="M20" i="7"/>
  <c r="Y916" i="7"/>
  <c r="AF922" i="7"/>
  <c r="R911" i="7"/>
  <c r="AC949" i="7"/>
  <c r="AD949" i="7"/>
  <c r="AF950" i="7"/>
  <c r="J968" i="7"/>
  <c r="U991" i="7"/>
  <c r="AF991" i="7"/>
  <c r="AC1015" i="7"/>
  <c r="AJ1038" i="7"/>
  <c r="X1038" i="7"/>
  <c r="AF1040" i="7"/>
  <c r="T1040" i="7"/>
  <c r="AB8" i="7"/>
  <c r="Z8" i="7"/>
  <c r="W8" i="7"/>
  <c r="J44" i="7"/>
  <c r="U16" i="7"/>
  <c r="AG57" i="7"/>
  <c r="AF57" i="7"/>
  <c r="AC57" i="7"/>
  <c r="X57" i="7"/>
  <c r="U57" i="7"/>
  <c r="P57" i="7"/>
  <c r="AD242" i="7"/>
  <c r="AA204" i="7"/>
  <c r="AJ230" i="7"/>
  <c r="AE230" i="7"/>
  <c r="R230" i="7"/>
  <c r="AD230" i="7"/>
  <c r="Q230" i="7"/>
  <c r="AC230" i="7"/>
  <c r="P230" i="7"/>
  <c r="Z230" i="7"/>
  <c r="O230" i="7"/>
  <c r="Y230" i="7"/>
  <c r="N230" i="7"/>
  <c r="V20" i="7"/>
  <c r="Z911" i="7"/>
  <c r="J1037" i="7"/>
  <c r="AJ43" i="7"/>
  <c r="AD43" i="7"/>
  <c r="AI29" i="7"/>
  <c r="V29" i="7"/>
  <c r="R29" i="7"/>
  <c r="O29" i="7"/>
  <c r="AH29" i="7"/>
  <c r="N29" i="7"/>
  <c r="AE29" i="7"/>
  <c r="AC46" i="7"/>
  <c r="Y180" i="7"/>
  <c r="AC226" i="7"/>
  <c r="P226" i="7"/>
  <c r="AA226" i="7"/>
  <c r="O226" i="7"/>
  <c r="Z226" i="7"/>
  <c r="N226" i="7"/>
  <c r="X226" i="7"/>
  <c r="M226" i="7"/>
  <c r="AI226" i="7"/>
  <c r="W226" i="7"/>
  <c r="AE242" i="7"/>
  <c r="P181" i="7"/>
  <c r="AE243" i="7"/>
  <c r="AI243" i="7"/>
  <c r="AB243" i="7"/>
  <c r="X243" i="7"/>
  <c r="AF186" i="7"/>
  <c r="P187" i="7"/>
  <c r="AB204" i="7"/>
  <c r="AA205" i="7"/>
  <c r="M206" i="7"/>
  <c r="AG188" i="7"/>
  <c r="U188" i="7"/>
  <c r="AE188" i="7"/>
  <c r="R188" i="7"/>
  <c r="AD188" i="7"/>
  <c r="Q188" i="7"/>
  <c r="AC188" i="7"/>
  <c r="O188" i="7"/>
  <c r="AA19" i="7"/>
  <c r="U31" i="7"/>
  <c r="AI48" i="7"/>
  <c r="W20" i="7"/>
  <c r="AE904" i="7"/>
  <c r="AH922" i="7"/>
  <c r="AD28" i="7"/>
  <c r="AI17" i="7"/>
  <c r="AC17" i="7"/>
  <c r="AJ29" i="7"/>
  <c r="J58" i="7"/>
  <c r="AI18" i="7"/>
  <c r="W18" i="7"/>
  <c r="T199" i="7"/>
  <c r="J200" i="7"/>
  <c r="X200" i="7"/>
  <c r="AI227" i="7"/>
  <c r="AH228" i="7"/>
  <c r="R202" i="7"/>
  <c r="AF202" i="7"/>
  <c r="Z185" i="7"/>
  <c r="AE203" i="7"/>
  <c r="J231" i="7"/>
  <c r="V231" i="7"/>
  <c r="AE233" i="7"/>
  <c r="Q249" i="7"/>
  <c r="AG249" i="7"/>
  <c r="Z19" i="7"/>
  <c r="AC60" i="7"/>
  <c r="V32" i="7"/>
  <c r="AG32" i="7"/>
  <c r="AF33" i="7"/>
  <c r="Q910" i="7"/>
  <c r="AE910" i="7"/>
  <c r="AJ912" i="7"/>
  <c r="AB1040" i="7"/>
  <c r="AD17" i="7"/>
  <c r="Z18" i="7"/>
  <c r="AF30" i="7"/>
  <c r="AG47" i="7"/>
  <c r="AG59" i="7"/>
  <c r="AI199" i="7"/>
  <c r="U199" i="7"/>
  <c r="AH199" i="7"/>
  <c r="Y200" i="7"/>
  <c r="J244" i="7"/>
  <c r="U202" i="7"/>
  <c r="AG202" i="7"/>
  <c r="J184" i="7"/>
  <c r="J185" i="7"/>
  <c r="Z231" i="7"/>
  <c r="AI246" i="7"/>
  <c r="AC246" i="7"/>
  <c r="J249" i="7"/>
  <c r="AF207" i="7"/>
  <c r="AJ60" i="7"/>
  <c r="W32" i="7"/>
  <c r="AH32" i="7"/>
  <c r="AI906" i="7"/>
  <c r="AC906" i="7"/>
  <c r="AC924" i="7"/>
  <c r="AD924" i="7"/>
  <c r="AA1039" i="7"/>
  <c r="J27" i="7"/>
  <c r="AF28" i="7"/>
  <c r="W199" i="7"/>
  <c r="AJ199" i="7"/>
  <c r="AA200" i="7"/>
  <c r="V202" i="7"/>
  <c r="AH202" i="7"/>
  <c r="AD231" i="7"/>
  <c r="W60" i="7"/>
  <c r="AJ32" i="7"/>
  <c r="X32" i="7"/>
  <c r="T33" i="7"/>
  <c r="AD62" i="7"/>
  <c r="V910" i="7"/>
  <c r="AG910" i="7"/>
  <c r="J905" i="7"/>
  <c r="AG923" i="7"/>
  <c r="AD906" i="7"/>
  <c r="AF924" i="7"/>
  <c r="AD58" i="7"/>
  <c r="N18" i="7"/>
  <c r="AD18" i="7"/>
  <c r="N30" i="7"/>
  <c r="O47" i="7"/>
  <c r="M59" i="7"/>
  <c r="M199" i="7"/>
  <c r="Y199" i="7"/>
  <c r="AC200" i="7"/>
  <c r="AE227" i="7"/>
  <c r="AC201" i="7"/>
  <c r="Q183" i="7"/>
  <c r="X202" i="7"/>
  <c r="AE231" i="7"/>
  <c r="O232" i="7"/>
  <c r="M246" i="7"/>
  <c r="AH246" i="7"/>
  <c r="X249" i="7"/>
  <c r="J188" i="7"/>
  <c r="O207" i="7"/>
  <c r="M60" i="7"/>
  <c r="N32" i="7"/>
  <c r="Y32" i="7"/>
  <c r="J21" i="7"/>
  <c r="AB33" i="7"/>
  <c r="S50" i="7"/>
  <c r="AJ62" i="7"/>
  <c r="W910" i="7"/>
  <c r="AH910" i="7"/>
  <c r="N924" i="7"/>
  <c r="AH924" i="7"/>
  <c r="J16" i="7"/>
  <c r="N28" i="7"/>
  <c r="Q17" i="7"/>
  <c r="O18" i="7"/>
  <c r="AE18" i="7"/>
  <c r="V30" i="7"/>
  <c r="W47" i="7"/>
  <c r="P59" i="7"/>
  <c r="AH180" i="7"/>
  <c r="V180" i="7"/>
  <c r="AG180" i="7"/>
  <c r="N199" i="7"/>
  <c r="Z199" i="7"/>
  <c r="M200" i="7"/>
  <c r="AH200" i="7"/>
  <c r="S228" i="7"/>
  <c r="O244" i="7"/>
  <c r="M202" i="7"/>
  <c r="Y202" i="7"/>
  <c r="AE185" i="7"/>
  <c r="J186" i="7"/>
  <c r="J230" i="7"/>
  <c r="N231" i="7"/>
  <c r="AC233" i="7"/>
  <c r="N246" i="7"/>
  <c r="AJ249" i="7"/>
  <c r="Y249" i="7"/>
  <c r="AJ188" i="7"/>
  <c r="V188" i="7"/>
  <c r="AH188" i="7"/>
  <c r="R207" i="7"/>
  <c r="O32" i="7"/>
  <c r="Z32" i="7"/>
  <c r="J61" i="7"/>
  <c r="AH33" i="7"/>
  <c r="U50" i="7"/>
  <c r="T910" i="7"/>
  <c r="X910" i="7"/>
  <c r="AF911" i="7"/>
  <c r="T923" i="7"/>
  <c r="M63" i="7"/>
  <c r="U63" i="7"/>
  <c r="AC63" i="7"/>
  <c r="N65" i="7"/>
  <c r="V65" i="7"/>
  <c r="AD65" i="7"/>
  <c r="O155" i="7"/>
  <c r="W155" i="7"/>
  <c r="AE155" i="7"/>
  <c r="P157" i="7"/>
  <c r="X157" i="7"/>
  <c r="AF157" i="7"/>
  <c r="Q251" i="7"/>
  <c r="Y251" i="7"/>
  <c r="AG251" i="7"/>
  <c r="R259" i="7"/>
  <c r="Z259" i="7"/>
  <c r="AH259" i="7"/>
  <c r="S478" i="7"/>
  <c r="AA478" i="7"/>
  <c r="AI478" i="7"/>
  <c r="T480" i="7"/>
  <c r="AB480" i="7"/>
  <c r="AJ480" i="7"/>
  <c r="M587" i="7"/>
  <c r="U587" i="7"/>
  <c r="AC587" i="7"/>
  <c r="N589" i="7"/>
  <c r="V589" i="7"/>
  <c r="AD589" i="7"/>
  <c r="O657" i="7"/>
  <c r="W657" i="7"/>
  <c r="AE657" i="7"/>
  <c r="P659" i="7"/>
  <c r="X659" i="7"/>
  <c r="AF659" i="7"/>
  <c r="Q814" i="7"/>
  <c r="Y814" i="7"/>
  <c r="AG814" i="7"/>
  <c r="R816" i="7"/>
  <c r="Z816" i="7"/>
  <c r="AH816" i="7"/>
  <c r="S895" i="7"/>
  <c r="AA895" i="7"/>
  <c r="AI895" i="7"/>
  <c r="T898" i="7"/>
  <c r="AB898" i="7"/>
  <c r="AJ898" i="7"/>
  <c r="M928" i="7"/>
  <c r="U928" i="7"/>
  <c r="AC928" i="7"/>
  <c r="N931" i="7"/>
  <c r="V931" i="7"/>
  <c r="AD931" i="7"/>
  <c r="O1042" i="7"/>
  <c r="W1042" i="7"/>
  <c r="AE1042" i="7"/>
  <c r="P1045" i="7"/>
  <c r="X1045" i="7"/>
  <c r="AF1045" i="7"/>
  <c r="Q1165" i="7"/>
  <c r="Y1165" i="7"/>
  <c r="AG1165" i="7"/>
  <c r="R1167" i="7"/>
  <c r="Z1167" i="7"/>
  <c r="AH1167" i="7"/>
  <c r="S1199" i="7"/>
  <c r="AA1199" i="7"/>
  <c r="AI1199" i="7"/>
  <c r="T1201" i="7"/>
  <c r="AB1201" i="7"/>
  <c r="AJ1201" i="7"/>
  <c r="M1206" i="7"/>
  <c r="U1206" i="7"/>
  <c r="AC1206" i="7"/>
  <c r="N1207" i="7"/>
  <c r="V1207" i="7"/>
  <c r="AD1207" i="7"/>
  <c r="T67" i="7"/>
  <c r="AB67" i="7"/>
  <c r="AJ67" i="7"/>
  <c r="M629" i="7"/>
  <c r="U629" i="7"/>
  <c r="AC629" i="7"/>
  <c r="N818" i="7"/>
  <c r="V818" i="7"/>
  <c r="AD818" i="7"/>
  <c r="O1163" i="7"/>
  <c r="W1163" i="7"/>
  <c r="AE1163" i="7"/>
  <c r="S34" i="7"/>
  <c r="AA34" i="7"/>
  <c r="AI34" i="7"/>
  <c r="T35" i="7"/>
  <c r="AB35" i="7"/>
  <c r="AJ35" i="7"/>
  <c r="M36" i="7"/>
  <c r="U36" i="7"/>
  <c r="AC36" i="7"/>
  <c r="N37" i="7"/>
  <c r="V37" i="7"/>
  <c r="AD37" i="7"/>
  <c r="O166" i="7"/>
  <c r="W166" i="7"/>
  <c r="AE166" i="7"/>
  <c r="P167" i="7"/>
  <c r="X167" i="7"/>
  <c r="AF167" i="7"/>
  <c r="Q168" i="7"/>
  <c r="Y168" i="7"/>
  <c r="AG168" i="7"/>
  <c r="R169" i="7"/>
  <c r="Z169" i="7"/>
  <c r="AH169" i="7"/>
  <c r="S170" i="7"/>
  <c r="AA170" i="7"/>
  <c r="AI170" i="7"/>
  <c r="T189" i="7"/>
  <c r="AB189" i="7"/>
  <c r="AJ189" i="7"/>
  <c r="M635" i="7"/>
  <c r="U635" i="7"/>
  <c r="AD635" i="7"/>
  <c r="P636" i="7"/>
  <c r="Y636" i="7"/>
  <c r="AH636" i="7"/>
  <c r="U637" i="7"/>
  <c r="AD637" i="7"/>
  <c r="Q638" i="7"/>
  <c r="Z638" i="7"/>
  <c r="AI638" i="7"/>
  <c r="M639" i="7"/>
  <c r="W639" i="7"/>
  <c r="AF639" i="7"/>
  <c r="R640" i="7"/>
  <c r="AA640" i="7"/>
  <c r="AJ640" i="7"/>
  <c r="M641" i="7"/>
  <c r="V641" i="7"/>
  <c r="AE641" i="7"/>
  <c r="R642" i="7"/>
  <c r="AA642" i="7"/>
  <c r="AJ642" i="7"/>
  <c r="N643" i="7"/>
  <c r="W643" i="7"/>
  <c r="AF643" i="7"/>
  <c r="S259" i="7"/>
  <c r="AA259" i="7"/>
  <c r="AI259" i="7"/>
  <c r="T478" i="7"/>
  <c r="AB478" i="7"/>
  <c r="AJ478" i="7"/>
  <c r="S816" i="7"/>
  <c r="AA816" i="7"/>
  <c r="AI816" i="7"/>
  <c r="T895" i="7"/>
  <c r="AB895" i="7"/>
  <c r="AJ895" i="7"/>
  <c r="S1167" i="7"/>
  <c r="AA1167" i="7"/>
  <c r="AI1167" i="7"/>
  <c r="T1199" i="7"/>
  <c r="AB1199" i="7"/>
  <c r="AJ1199" i="7"/>
  <c r="T34" i="7"/>
  <c r="AB34" i="7"/>
  <c r="AJ34" i="7"/>
  <c r="S169" i="7"/>
  <c r="AA169" i="7"/>
  <c r="AI169" i="7"/>
  <c r="T170" i="7"/>
  <c r="AB170" i="7"/>
  <c r="AJ170" i="7"/>
  <c r="O63" i="7"/>
  <c r="W63" i="7"/>
  <c r="AE63" i="7"/>
  <c r="P65" i="7"/>
  <c r="X65" i="7"/>
  <c r="AF65" i="7"/>
  <c r="Q155" i="7"/>
  <c r="Y155" i="7"/>
  <c r="AG155" i="7"/>
  <c r="R157" i="7"/>
  <c r="Z157" i="7"/>
  <c r="AH157" i="7"/>
  <c r="S251" i="7"/>
  <c r="AA251" i="7"/>
  <c r="T259" i="7"/>
  <c r="AB259" i="7"/>
  <c r="AJ259" i="7"/>
  <c r="M478" i="7"/>
  <c r="U478" i="7"/>
  <c r="N480" i="7"/>
  <c r="V480" i="7"/>
  <c r="AD480" i="7"/>
  <c r="O587" i="7"/>
  <c r="W587" i="7"/>
  <c r="AE587" i="7"/>
  <c r="P589" i="7"/>
  <c r="X589" i="7"/>
  <c r="AF589" i="7"/>
  <c r="Q657" i="7"/>
  <c r="Y657" i="7"/>
  <c r="AG657" i="7"/>
  <c r="R659" i="7"/>
  <c r="Z659" i="7"/>
  <c r="AH659" i="7"/>
  <c r="S814" i="7"/>
  <c r="AA814" i="7"/>
  <c r="T816" i="7"/>
  <c r="AB816" i="7"/>
  <c r="AJ816" i="7"/>
  <c r="M895" i="7"/>
  <c r="U895" i="7"/>
  <c r="N898" i="7"/>
  <c r="V898" i="7"/>
  <c r="AD898" i="7"/>
  <c r="O928" i="7"/>
  <c r="W928" i="7"/>
  <c r="AE928" i="7"/>
  <c r="P931" i="7"/>
  <c r="X931" i="7"/>
  <c r="AF931" i="7"/>
  <c r="Q1042" i="7"/>
  <c r="Y1042" i="7"/>
  <c r="AG1042" i="7"/>
  <c r="R1045" i="7"/>
  <c r="Z1045" i="7"/>
  <c r="AH1045" i="7"/>
  <c r="S1165" i="7"/>
  <c r="AA1165" i="7"/>
  <c r="T1167" i="7"/>
  <c r="AB1167" i="7"/>
  <c r="AJ1167" i="7"/>
  <c r="M1199" i="7"/>
  <c r="U1199" i="7"/>
  <c r="N1201" i="7"/>
  <c r="V1201" i="7"/>
  <c r="AD1201" i="7"/>
  <c r="O1206" i="7"/>
  <c r="W1206" i="7"/>
  <c r="AE1206" i="7"/>
  <c r="P1207" i="7"/>
  <c r="X1207" i="7"/>
  <c r="AF1207" i="7"/>
  <c r="N67" i="7"/>
  <c r="V67" i="7"/>
  <c r="AD67" i="7"/>
  <c r="O629" i="7"/>
  <c r="W629" i="7"/>
  <c r="AE629" i="7"/>
  <c r="P818" i="7"/>
  <c r="X818" i="7"/>
  <c r="AF818" i="7"/>
  <c r="Q1163" i="7"/>
  <c r="Y1163" i="7"/>
  <c r="AG1163" i="7"/>
  <c r="M34" i="7"/>
  <c r="U34" i="7"/>
  <c r="N35" i="7"/>
  <c r="V35" i="7"/>
  <c r="AD35" i="7"/>
  <c r="O36" i="7"/>
  <c r="W36" i="7"/>
  <c r="AE36" i="7"/>
  <c r="P37" i="7"/>
  <c r="X37" i="7"/>
  <c r="AF37" i="7"/>
  <c r="Q166" i="7"/>
  <c r="Y166" i="7"/>
  <c r="AG166" i="7"/>
  <c r="R167" i="7"/>
  <c r="Z167" i="7"/>
  <c r="AH167" i="7"/>
  <c r="S168" i="7"/>
  <c r="AA168" i="7"/>
  <c r="T169" i="7"/>
  <c r="AB169" i="7"/>
  <c r="AJ169" i="7"/>
  <c r="M170" i="7"/>
  <c r="U170" i="7"/>
  <c r="N189" i="7"/>
  <c r="V189" i="7"/>
  <c r="AD189" i="7"/>
  <c r="O635" i="7"/>
  <c r="W635" i="7"/>
  <c r="AF635" i="7"/>
  <c r="R636" i="7"/>
  <c r="AB636" i="7"/>
  <c r="N637" i="7"/>
  <c r="W637" i="7"/>
  <c r="AF637" i="7"/>
  <c r="S638" i="7"/>
  <c r="P639" i="7"/>
  <c r="Y639" i="7"/>
  <c r="AH639" i="7"/>
  <c r="AE640" i="7"/>
  <c r="W640" i="7"/>
  <c r="O640" i="7"/>
  <c r="T640" i="7"/>
  <c r="AC640" i="7"/>
  <c r="O641" i="7"/>
  <c r="Y641" i="7"/>
  <c r="AH641" i="7"/>
  <c r="AG642" i="7"/>
  <c r="Y642" i="7"/>
  <c r="Q642" i="7"/>
  <c r="T642" i="7"/>
  <c r="AC642" i="7"/>
  <c r="P643" i="7"/>
  <c r="Y643" i="7"/>
  <c r="AI643" i="7"/>
  <c r="U644" i="7"/>
  <c r="AD644" i="7"/>
  <c r="P63" i="7"/>
  <c r="X63" i="7"/>
  <c r="AF63" i="7"/>
  <c r="Q65" i="7"/>
  <c r="Y65" i="7"/>
  <c r="AG65" i="7"/>
  <c r="R155" i="7"/>
  <c r="Z155" i="7"/>
  <c r="AH155" i="7"/>
  <c r="S157" i="7"/>
  <c r="AA157" i="7"/>
  <c r="AI157" i="7"/>
  <c r="T251" i="7"/>
  <c r="AB251" i="7"/>
  <c r="AJ251" i="7"/>
  <c r="M259" i="7"/>
  <c r="U259" i="7"/>
  <c r="AC259" i="7"/>
  <c r="N478" i="7"/>
  <c r="V478" i="7"/>
  <c r="AD478" i="7"/>
  <c r="P587" i="7"/>
  <c r="X587" i="7"/>
  <c r="AF587" i="7"/>
  <c r="Q589" i="7"/>
  <c r="Y589" i="7"/>
  <c r="AG589" i="7"/>
  <c r="R657" i="7"/>
  <c r="Z657" i="7"/>
  <c r="AH657" i="7"/>
  <c r="S659" i="7"/>
  <c r="AA659" i="7"/>
  <c r="AI659" i="7"/>
  <c r="T814" i="7"/>
  <c r="AB814" i="7"/>
  <c r="AJ814" i="7"/>
  <c r="M816" i="7"/>
  <c r="U816" i="7"/>
  <c r="AC816" i="7"/>
  <c r="N895" i="7"/>
  <c r="V895" i="7"/>
  <c r="AD895" i="7"/>
  <c r="P928" i="7"/>
  <c r="X928" i="7"/>
  <c r="AF928" i="7"/>
  <c r="Q931" i="7"/>
  <c r="Y931" i="7"/>
  <c r="AG931" i="7"/>
  <c r="R1042" i="7"/>
  <c r="Z1042" i="7"/>
  <c r="AH1042" i="7"/>
  <c r="S1045" i="7"/>
  <c r="AA1045" i="7"/>
  <c r="AI1045" i="7"/>
  <c r="T1165" i="7"/>
  <c r="AB1165" i="7"/>
  <c r="AJ1165" i="7"/>
  <c r="M1167" i="7"/>
  <c r="U1167" i="7"/>
  <c r="AC1167" i="7"/>
  <c r="N1199" i="7"/>
  <c r="V1199" i="7"/>
  <c r="AD1199" i="7"/>
  <c r="P1206" i="7"/>
  <c r="X1206" i="7"/>
  <c r="AF1206" i="7"/>
  <c r="Q1207" i="7"/>
  <c r="Y1207" i="7"/>
  <c r="AG1207" i="7"/>
  <c r="P629" i="7"/>
  <c r="X629" i="7"/>
  <c r="AF629" i="7"/>
  <c r="Q818" i="7"/>
  <c r="Y818" i="7"/>
  <c r="AG818" i="7"/>
  <c r="R1163" i="7"/>
  <c r="Z1163" i="7"/>
  <c r="AH1163" i="7"/>
  <c r="N34" i="7"/>
  <c r="V34" i="7"/>
  <c r="AD34" i="7"/>
  <c r="P36" i="7"/>
  <c r="X36" i="7"/>
  <c r="AF36" i="7"/>
  <c r="Q37" i="7"/>
  <c r="Y37" i="7"/>
  <c r="AG37" i="7"/>
  <c r="R166" i="7"/>
  <c r="Z166" i="7"/>
  <c r="AH166" i="7"/>
  <c r="S167" i="7"/>
  <c r="AA167" i="7"/>
  <c r="T168" i="7"/>
  <c r="AB168" i="7"/>
  <c r="M169" i="7"/>
  <c r="U169" i="7"/>
  <c r="AC169" i="7"/>
  <c r="N170" i="7"/>
  <c r="V170" i="7"/>
  <c r="AD170" i="7"/>
  <c r="O189" i="7"/>
  <c r="W189" i="7"/>
  <c r="AE189" i="7"/>
  <c r="P635" i="7"/>
  <c r="X635" i="7"/>
  <c r="AI636" i="7"/>
  <c r="T636" i="7"/>
  <c r="AC636" i="7"/>
  <c r="O637" i="7"/>
  <c r="X637" i="7"/>
  <c r="AC638" i="7"/>
  <c r="U638" i="7"/>
  <c r="M638" i="7"/>
  <c r="T638" i="7"/>
  <c r="AD638" i="7"/>
  <c r="Q639" i="7"/>
  <c r="Z639" i="7"/>
  <c r="U640" i="7"/>
  <c r="AD640" i="7"/>
  <c r="Q641" i="7"/>
  <c r="Z641" i="7"/>
  <c r="U642" i="7"/>
  <c r="J643" i="7"/>
  <c r="Q643" i="7"/>
  <c r="AA643" i="7"/>
  <c r="AJ643" i="7"/>
  <c r="S155" i="7"/>
  <c r="AA155" i="7"/>
  <c r="AI155" i="7"/>
  <c r="T157" i="7"/>
  <c r="AB157" i="7"/>
  <c r="AJ157" i="7"/>
  <c r="N259" i="7"/>
  <c r="V259" i="7"/>
  <c r="AD259" i="7"/>
  <c r="O478" i="7"/>
  <c r="W478" i="7"/>
  <c r="AE478" i="7"/>
  <c r="S657" i="7"/>
  <c r="AA657" i="7"/>
  <c r="AI657" i="7"/>
  <c r="T659" i="7"/>
  <c r="AB659" i="7"/>
  <c r="AJ659" i="7"/>
  <c r="N816" i="7"/>
  <c r="V816" i="7"/>
  <c r="AD816" i="7"/>
  <c r="O895" i="7"/>
  <c r="W895" i="7"/>
  <c r="AE895" i="7"/>
  <c r="S1042" i="7"/>
  <c r="AA1042" i="7"/>
  <c r="AI1042" i="7"/>
  <c r="T1045" i="7"/>
  <c r="AB1045" i="7"/>
  <c r="AJ1045" i="7"/>
  <c r="N1167" i="7"/>
  <c r="V1167" i="7"/>
  <c r="AD1167" i="7"/>
  <c r="O1199" i="7"/>
  <c r="W1199" i="7"/>
  <c r="AE1199" i="7"/>
  <c r="S1163" i="7"/>
  <c r="AA1163" i="7"/>
  <c r="AI1163" i="7"/>
  <c r="O34" i="7"/>
  <c r="W34" i="7"/>
  <c r="AE34" i="7"/>
  <c r="S166" i="7"/>
  <c r="AA166" i="7"/>
  <c r="AI166" i="7"/>
  <c r="T167" i="7"/>
  <c r="AB167" i="7"/>
  <c r="AJ167" i="7"/>
  <c r="N169" i="7"/>
  <c r="V169" i="7"/>
  <c r="AD169" i="7"/>
  <c r="O170" i="7"/>
  <c r="W170" i="7"/>
  <c r="AE170" i="7"/>
  <c r="U636" i="7"/>
  <c r="AD636" i="7"/>
  <c r="V638" i="7"/>
  <c r="AE638" i="7"/>
  <c r="S643" i="7"/>
  <c r="S65" i="7"/>
  <c r="AA65" i="7"/>
  <c r="AI65" i="7"/>
  <c r="T155" i="7"/>
  <c r="AB155" i="7"/>
  <c r="AJ155" i="7"/>
  <c r="M157" i="7"/>
  <c r="U157" i="7"/>
  <c r="AC157" i="7"/>
  <c r="O259" i="7"/>
  <c r="W259" i="7"/>
  <c r="AE259" i="7"/>
  <c r="P478" i="7"/>
  <c r="X478" i="7"/>
  <c r="AF478" i="7"/>
  <c r="S589" i="7"/>
  <c r="AA589" i="7"/>
  <c r="AI589" i="7"/>
  <c r="T657" i="7"/>
  <c r="AB657" i="7"/>
  <c r="AJ657" i="7"/>
  <c r="M659" i="7"/>
  <c r="U659" i="7"/>
  <c r="AC659" i="7"/>
  <c r="O816" i="7"/>
  <c r="W816" i="7"/>
  <c r="AE816" i="7"/>
  <c r="P895" i="7"/>
  <c r="X895" i="7"/>
  <c r="AF895" i="7"/>
  <c r="S931" i="7"/>
  <c r="AA931" i="7"/>
  <c r="AI931" i="7"/>
  <c r="T1042" i="7"/>
  <c r="AB1042" i="7"/>
  <c r="AJ1042" i="7"/>
  <c r="M1045" i="7"/>
  <c r="U1045" i="7"/>
  <c r="AC1045" i="7"/>
  <c r="O1167" i="7"/>
  <c r="W1167" i="7"/>
  <c r="AE1167" i="7"/>
  <c r="P1199" i="7"/>
  <c r="X1199" i="7"/>
  <c r="AF1199" i="7"/>
  <c r="S1207" i="7"/>
  <c r="AA1207" i="7"/>
  <c r="AI1207" i="7"/>
  <c r="S818" i="7"/>
  <c r="AA818" i="7"/>
  <c r="AI818" i="7"/>
  <c r="T1163" i="7"/>
  <c r="AB1163" i="7"/>
  <c r="AJ1163" i="7"/>
  <c r="P34" i="7"/>
  <c r="X34" i="7"/>
  <c r="AF34" i="7"/>
  <c r="S37" i="7"/>
  <c r="AA37" i="7"/>
  <c r="AI37" i="7"/>
  <c r="T166" i="7"/>
  <c r="AB166" i="7"/>
  <c r="AJ166" i="7"/>
  <c r="M167" i="7"/>
  <c r="U167" i="7"/>
  <c r="AC167" i="7"/>
  <c r="O169" i="7"/>
  <c r="W169" i="7"/>
  <c r="AE169" i="7"/>
  <c r="P170" i="7"/>
  <c r="X170" i="7"/>
  <c r="AF170" i="7"/>
  <c r="M636" i="7"/>
  <c r="V636" i="7"/>
  <c r="AE636" i="7"/>
  <c r="AH643" i="7"/>
  <c r="Z643" i="7"/>
  <c r="R643" i="7"/>
  <c r="T643" i="7"/>
  <c r="AC643" i="7"/>
  <c r="S63" i="7"/>
  <c r="AA63" i="7"/>
  <c r="AI63" i="7"/>
  <c r="T65" i="7"/>
  <c r="AB65" i="7"/>
  <c r="AJ65" i="7"/>
  <c r="M155" i="7"/>
  <c r="U155" i="7"/>
  <c r="AC155" i="7"/>
  <c r="N157" i="7"/>
  <c r="V157" i="7"/>
  <c r="P259" i="7"/>
  <c r="X259" i="7"/>
  <c r="AF259" i="7"/>
  <c r="Q478" i="7"/>
  <c r="Y478" i="7"/>
  <c r="AG478" i="7"/>
  <c r="S587" i="7"/>
  <c r="AA587" i="7"/>
  <c r="AI587" i="7"/>
  <c r="T589" i="7"/>
  <c r="AB589" i="7"/>
  <c r="AJ589" i="7"/>
  <c r="M657" i="7"/>
  <c r="U657" i="7"/>
  <c r="AC657" i="7"/>
  <c r="N659" i="7"/>
  <c r="V659" i="7"/>
  <c r="P816" i="7"/>
  <c r="X816" i="7"/>
  <c r="AF816" i="7"/>
  <c r="Q895" i="7"/>
  <c r="Y895" i="7"/>
  <c r="AG895" i="7"/>
  <c r="S928" i="7"/>
  <c r="AA928" i="7"/>
  <c r="AI928" i="7"/>
  <c r="T931" i="7"/>
  <c r="AB931" i="7"/>
  <c r="AJ931" i="7"/>
  <c r="M1042" i="7"/>
  <c r="U1042" i="7"/>
  <c r="AC1042" i="7"/>
  <c r="N1045" i="7"/>
  <c r="V1045" i="7"/>
  <c r="P1167" i="7"/>
  <c r="X1167" i="7"/>
  <c r="AF1167" i="7"/>
  <c r="Q1199" i="7"/>
  <c r="Y1199" i="7"/>
  <c r="AG1199" i="7"/>
  <c r="S1206" i="7"/>
  <c r="AA1206" i="7"/>
  <c r="AI1206" i="7"/>
  <c r="T1207" i="7"/>
  <c r="AB1207" i="7"/>
  <c r="AJ1207" i="7"/>
  <c r="S629" i="7"/>
  <c r="AA629" i="7"/>
  <c r="AI629" i="7"/>
  <c r="T818" i="7"/>
  <c r="AB818" i="7"/>
  <c r="AJ818" i="7"/>
  <c r="M1163" i="7"/>
  <c r="U1163" i="7"/>
  <c r="AC1163" i="7"/>
  <c r="Q34" i="7"/>
  <c r="Y34" i="7"/>
  <c r="AG34" i="7"/>
  <c r="S36" i="7"/>
  <c r="AA36" i="7"/>
  <c r="AI36" i="7"/>
  <c r="T37" i="7"/>
  <c r="AB37" i="7"/>
  <c r="AJ37" i="7"/>
  <c r="M166" i="7"/>
  <c r="U166" i="7"/>
  <c r="AC166" i="7"/>
  <c r="N167" i="7"/>
  <c r="V167" i="7"/>
  <c r="AD167" i="7"/>
  <c r="P169" i="7"/>
  <c r="X169" i="7"/>
  <c r="AF169" i="7"/>
  <c r="Q170" i="7"/>
  <c r="Y170" i="7"/>
  <c r="AG170" i="7"/>
  <c r="AH635" i="7"/>
  <c r="Z635" i="7"/>
  <c r="S635" i="7"/>
  <c r="AB635" i="7"/>
  <c r="N636" i="7"/>
  <c r="W636" i="7"/>
  <c r="AF636" i="7"/>
  <c r="O638" i="7"/>
  <c r="X638" i="7"/>
  <c r="AG638" i="7"/>
  <c r="AD639" i="7"/>
  <c r="V639" i="7"/>
  <c r="N639" i="7"/>
  <c r="T639" i="7"/>
  <c r="AC639" i="7"/>
  <c r="AF641" i="7"/>
  <c r="X641" i="7"/>
  <c r="P641" i="7"/>
  <c r="T641" i="7"/>
  <c r="AC641" i="7"/>
  <c r="U643" i="7"/>
  <c r="AD643" i="7"/>
  <c r="T63" i="7"/>
  <c r="AB63" i="7"/>
  <c r="M65" i="7"/>
  <c r="U65" i="7"/>
  <c r="N155" i="7"/>
  <c r="V155" i="7"/>
  <c r="O157" i="7"/>
  <c r="W157" i="7"/>
  <c r="P251" i="7"/>
  <c r="X251" i="7"/>
  <c r="Q259" i="7"/>
  <c r="Y259" i="7"/>
  <c r="R478" i="7"/>
  <c r="Z478" i="7"/>
  <c r="S480" i="7"/>
  <c r="AA480" i="7"/>
  <c r="T587" i="7"/>
  <c r="AB587" i="7"/>
  <c r="M589" i="7"/>
  <c r="U589" i="7"/>
  <c r="N657" i="7"/>
  <c r="V657" i="7"/>
  <c r="O659" i="7"/>
  <c r="W659" i="7"/>
  <c r="P814" i="7"/>
  <c r="X814" i="7"/>
  <c r="Q816" i="7"/>
  <c r="Y816" i="7"/>
  <c r="R895" i="7"/>
  <c r="Z895" i="7"/>
  <c r="S898" i="7"/>
  <c r="AA898" i="7"/>
  <c r="T928" i="7"/>
  <c r="AB928" i="7"/>
  <c r="M931" i="7"/>
  <c r="U931" i="7"/>
  <c r="N1042" i="7"/>
  <c r="V1042" i="7"/>
  <c r="O1045" i="7"/>
  <c r="W1045" i="7"/>
  <c r="P1165" i="7"/>
  <c r="X1165" i="7"/>
  <c r="Q1167" i="7"/>
  <c r="Y1167" i="7"/>
  <c r="R1199" i="7"/>
  <c r="Z1199" i="7"/>
  <c r="S1201" i="7"/>
  <c r="AA1201" i="7"/>
  <c r="T1206" i="7"/>
  <c r="AB1206" i="7"/>
  <c r="M1207" i="7"/>
  <c r="U1207" i="7"/>
  <c r="S67" i="7"/>
  <c r="AA67" i="7"/>
  <c r="T629" i="7"/>
  <c r="AB629" i="7"/>
  <c r="M818" i="7"/>
  <c r="U818" i="7"/>
  <c r="N1163" i="7"/>
  <c r="V1163" i="7"/>
  <c r="R34" i="7"/>
  <c r="Z34" i="7"/>
  <c r="S35" i="7"/>
  <c r="AA35" i="7"/>
  <c r="T36" i="7"/>
  <c r="AB36" i="7"/>
  <c r="M37" i="7"/>
  <c r="U37" i="7"/>
  <c r="N166" i="7"/>
  <c r="V166" i="7"/>
  <c r="O167" i="7"/>
  <c r="W167" i="7"/>
  <c r="Q169" i="7"/>
  <c r="Y169" i="7"/>
  <c r="R170" i="7"/>
  <c r="Z170" i="7"/>
  <c r="S189" i="7"/>
  <c r="AA189" i="7"/>
  <c r="T635" i="7"/>
  <c r="AC635" i="7"/>
  <c r="O636" i="7"/>
  <c r="X636" i="7"/>
  <c r="AJ637" i="7"/>
  <c r="AB637" i="7"/>
  <c r="T637" i="7"/>
  <c r="S637" i="7"/>
  <c r="AC637" i="7"/>
  <c r="P638" i="7"/>
  <c r="Y638" i="7"/>
  <c r="U639" i="7"/>
  <c r="AE639" i="7"/>
  <c r="Q640" i="7"/>
  <c r="Z640" i="7"/>
  <c r="U641" i="7"/>
  <c r="AD641" i="7"/>
  <c r="P642" i="7"/>
  <c r="Z642" i="7"/>
  <c r="AI642" i="7"/>
  <c r="M643" i="7"/>
  <c r="V643" i="7"/>
  <c r="AE643" i="7"/>
  <c r="Q644" i="7"/>
  <c r="Z644" i="7"/>
  <c r="S661" i="7"/>
  <c r="AA661" i="7"/>
  <c r="AI661" i="7"/>
  <c r="T826" i="7"/>
  <c r="AB826" i="7"/>
  <c r="AJ826" i="7"/>
  <c r="S5" i="7"/>
  <c r="AA5" i="7"/>
  <c r="AI5" i="7"/>
  <c r="T10" i="7"/>
  <c r="AB10" i="7"/>
  <c r="AJ10" i="7"/>
  <c r="S70" i="7"/>
  <c r="AA70" i="7"/>
  <c r="AI70" i="7"/>
  <c r="T138" i="7"/>
  <c r="AB138" i="7"/>
  <c r="AJ138" i="7"/>
  <c r="S190" i="7"/>
  <c r="AA190" i="7"/>
  <c r="AI190" i="7"/>
  <c r="T208" i="7"/>
  <c r="AB208" i="7"/>
  <c r="AJ208" i="7"/>
  <c r="S324" i="7"/>
  <c r="AA324" i="7"/>
  <c r="AI324" i="7"/>
  <c r="T344" i="7"/>
  <c r="AB344" i="7"/>
  <c r="AJ344" i="7"/>
  <c r="AD603" i="7"/>
  <c r="V603" i="7"/>
  <c r="N603" i="7"/>
  <c r="T603" i="7"/>
  <c r="AC603" i="7"/>
  <c r="AF631" i="7"/>
  <c r="X631" i="7"/>
  <c r="P631" i="7"/>
  <c r="T631" i="7"/>
  <c r="AC631" i="7"/>
  <c r="U658" i="7"/>
  <c r="AD658" i="7"/>
  <c r="AH782" i="7"/>
  <c r="Z782" i="7"/>
  <c r="R782" i="7"/>
  <c r="AG782" i="7"/>
  <c r="Y782" i="7"/>
  <c r="Q782" i="7"/>
  <c r="AE782" i="7"/>
  <c r="W782" i="7"/>
  <c r="O782" i="7"/>
  <c r="V782" i="7"/>
  <c r="AJ782" i="7"/>
  <c r="AC817" i="7"/>
  <c r="U817" i="7"/>
  <c r="M817" i="7"/>
  <c r="AJ817" i="7"/>
  <c r="AB817" i="7"/>
  <c r="T817" i="7"/>
  <c r="AH817" i="7"/>
  <c r="Z817" i="7"/>
  <c r="R817" i="7"/>
  <c r="W817" i="7"/>
  <c r="AI817" i="7"/>
  <c r="AB824" i="7"/>
  <c r="AF919" i="7"/>
  <c r="X919" i="7"/>
  <c r="P919" i="7"/>
  <c r="AE919" i="7"/>
  <c r="W919" i="7"/>
  <c r="O919" i="7"/>
  <c r="AD919" i="7"/>
  <c r="V919" i="7"/>
  <c r="N919" i="7"/>
  <c r="AC919" i="7"/>
  <c r="U919" i="7"/>
  <c r="M919" i="7"/>
  <c r="AA919" i="7"/>
  <c r="U925" i="7"/>
  <c r="AI1017" i="7"/>
  <c r="R69" i="7"/>
  <c r="Z69" i="7"/>
  <c r="AH69" i="7"/>
  <c r="S343" i="7"/>
  <c r="AA343" i="7"/>
  <c r="AI343" i="7"/>
  <c r="T661" i="7"/>
  <c r="AB661" i="7"/>
  <c r="AJ661" i="7"/>
  <c r="M826" i="7"/>
  <c r="U826" i="7"/>
  <c r="AC826" i="7"/>
  <c r="N1048" i="7"/>
  <c r="V1048" i="7"/>
  <c r="AD1048" i="7"/>
  <c r="O1203" i="7"/>
  <c r="W1203" i="7"/>
  <c r="AE1203" i="7"/>
  <c r="T5" i="7"/>
  <c r="AB5" i="7"/>
  <c r="AJ5" i="7"/>
  <c r="M10" i="7"/>
  <c r="U10" i="7"/>
  <c r="AC10" i="7"/>
  <c r="N22" i="7"/>
  <c r="V22" i="7"/>
  <c r="AD22" i="7"/>
  <c r="O38" i="7"/>
  <c r="W38" i="7"/>
  <c r="AE38" i="7"/>
  <c r="P51" i="7"/>
  <c r="X51" i="7"/>
  <c r="AF51" i="7"/>
  <c r="Q64" i="7"/>
  <c r="Y64" i="7"/>
  <c r="AG64" i="7"/>
  <c r="R66" i="7"/>
  <c r="Z66" i="7"/>
  <c r="AH66" i="7"/>
  <c r="S68" i="7"/>
  <c r="AA68" i="7"/>
  <c r="AI68" i="7"/>
  <c r="T70" i="7"/>
  <c r="AB70" i="7"/>
  <c r="AJ70" i="7"/>
  <c r="M138" i="7"/>
  <c r="U138" i="7"/>
  <c r="AC138" i="7"/>
  <c r="N139" i="7"/>
  <c r="V139" i="7"/>
  <c r="AD139" i="7"/>
  <c r="O154" i="7"/>
  <c r="W154" i="7"/>
  <c r="AE154" i="7"/>
  <c r="P156" i="7"/>
  <c r="X156" i="7"/>
  <c r="AF156" i="7"/>
  <c r="Q158" i="7"/>
  <c r="Y158" i="7"/>
  <c r="AG158" i="7"/>
  <c r="R159" i="7"/>
  <c r="Z159" i="7"/>
  <c r="AH159" i="7"/>
  <c r="S171" i="7"/>
  <c r="AA171" i="7"/>
  <c r="AI171" i="7"/>
  <c r="T190" i="7"/>
  <c r="AB190" i="7"/>
  <c r="AJ190" i="7"/>
  <c r="M208" i="7"/>
  <c r="U208" i="7"/>
  <c r="AC208" i="7"/>
  <c r="N235" i="7"/>
  <c r="V235" i="7"/>
  <c r="AD235" i="7"/>
  <c r="O252" i="7"/>
  <c r="W252" i="7"/>
  <c r="AE252" i="7"/>
  <c r="P260" i="7"/>
  <c r="X260" i="7"/>
  <c r="AF260" i="7"/>
  <c r="Q267" i="7"/>
  <c r="Y267" i="7"/>
  <c r="AG267" i="7"/>
  <c r="R286" i="7"/>
  <c r="Z286" i="7"/>
  <c r="AH286" i="7"/>
  <c r="S305" i="7"/>
  <c r="AA305" i="7"/>
  <c r="AI305" i="7"/>
  <c r="T324" i="7"/>
  <c r="AB324" i="7"/>
  <c r="AJ324" i="7"/>
  <c r="M344" i="7"/>
  <c r="U344" i="7"/>
  <c r="AC344" i="7"/>
  <c r="N479" i="7"/>
  <c r="V479" i="7"/>
  <c r="AD479" i="7"/>
  <c r="O481" i="7"/>
  <c r="W481" i="7"/>
  <c r="AE481" i="7"/>
  <c r="P482" i="7"/>
  <c r="X482" i="7"/>
  <c r="AF482" i="7"/>
  <c r="Q501" i="7"/>
  <c r="Y501" i="7"/>
  <c r="AG501" i="7"/>
  <c r="S520" i="7"/>
  <c r="AB520" i="7"/>
  <c r="N539" i="7"/>
  <c r="W539" i="7"/>
  <c r="AF539" i="7"/>
  <c r="AH563" i="7"/>
  <c r="Z563" i="7"/>
  <c r="R563" i="7"/>
  <c r="T563" i="7"/>
  <c r="AC563" i="7"/>
  <c r="O588" i="7"/>
  <c r="X588" i="7"/>
  <c r="AG588" i="7"/>
  <c r="AJ590" i="7"/>
  <c r="AB590" i="7"/>
  <c r="T590" i="7"/>
  <c r="S590" i="7"/>
  <c r="AC590" i="7"/>
  <c r="P591" i="7"/>
  <c r="Y591" i="7"/>
  <c r="AH591" i="7"/>
  <c r="U603" i="7"/>
  <c r="AE603" i="7"/>
  <c r="Q630" i="7"/>
  <c r="Z630" i="7"/>
  <c r="AI630" i="7"/>
  <c r="U631" i="7"/>
  <c r="AD631" i="7"/>
  <c r="P645" i="7"/>
  <c r="Z645" i="7"/>
  <c r="AI645" i="7"/>
  <c r="M658" i="7"/>
  <c r="V658" i="7"/>
  <c r="AE658" i="7"/>
  <c r="Q660" i="7"/>
  <c r="Z660" i="7"/>
  <c r="AJ660" i="7"/>
  <c r="M662" i="7"/>
  <c r="V662" i="7"/>
  <c r="AE662" i="7"/>
  <c r="S728" i="7"/>
  <c r="AD728" i="7"/>
  <c r="T755" i="7"/>
  <c r="AH755" i="7"/>
  <c r="X782" i="7"/>
  <c r="O801" i="7"/>
  <c r="AC801" i="7"/>
  <c r="X817" i="7"/>
  <c r="Q819" i="7"/>
  <c r="AE819" i="7"/>
  <c r="S822" i="7"/>
  <c r="AI822" i="7"/>
  <c r="M824" i="7"/>
  <c r="AC824" i="7"/>
  <c r="AH827" i="7"/>
  <c r="Z827" i="7"/>
  <c r="R827" i="7"/>
  <c r="AG827" i="7"/>
  <c r="Y827" i="7"/>
  <c r="Q827" i="7"/>
  <c r="AF827" i="7"/>
  <c r="X827" i="7"/>
  <c r="P827" i="7"/>
  <c r="AE827" i="7"/>
  <c r="W827" i="7"/>
  <c r="O827" i="7"/>
  <c r="AA827" i="7"/>
  <c r="U896" i="7"/>
  <c r="Q913" i="7"/>
  <c r="AG913" i="7"/>
  <c r="AB919" i="7"/>
  <c r="Z925" i="7"/>
  <c r="T929" i="7"/>
  <c r="AJ929" i="7"/>
  <c r="N932" i="7"/>
  <c r="AD932" i="7"/>
  <c r="AG995" i="7"/>
  <c r="Y995" i="7"/>
  <c r="Q995" i="7"/>
  <c r="AE995" i="7"/>
  <c r="W995" i="7"/>
  <c r="O995" i="7"/>
  <c r="AD995" i="7"/>
  <c r="V995" i="7"/>
  <c r="N995" i="7"/>
  <c r="AC995" i="7"/>
  <c r="U995" i="7"/>
  <c r="M995" i="7"/>
  <c r="AJ995" i="7"/>
  <c r="AB995" i="7"/>
  <c r="T995" i="7"/>
  <c r="AF995" i="7"/>
  <c r="Q1017" i="7"/>
  <c r="AJ1017" i="7"/>
  <c r="R1043" i="7"/>
  <c r="S1046" i="7"/>
  <c r="V1049" i="7"/>
  <c r="AH1164" i="7"/>
  <c r="T1166" i="7"/>
  <c r="AB116" i="7"/>
  <c r="S69" i="7"/>
  <c r="AA69" i="7"/>
  <c r="T343" i="7"/>
  <c r="AB343" i="7"/>
  <c r="AJ343" i="7"/>
  <c r="M661" i="7"/>
  <c r="U661" i="7"/>
  <c r="AC661" i="7"/>
  <c r="N826" i="7"/>
  <c r="V826" i="7"/>
  <c r="AD826" i="7"/>
  <c r="O1048" i="7"/>
  <c r="W1048" i="7"/>
  <c r="AE1048" i="7"/>
  <c r="P1203" i="7"/>
  <c r="X1203" i="7"/>
  <c r="AF1203" i="7"/>
  <c r="M5" i="7"/>
  <c r="U5" i="7"/>
  <c r="AC5" i="7"/>
  <c r="N10" i="7"/>
  <c r="V10" i="7"/>
  <c r="AD10" i="7"/>
  <c r="O22" i="7"/>
  <c r="W22" i="7"/>
  <c r="AE22" i="7"/>
  <c r="P38" i="7"/>
  <c r="X38" i="7"/>
  <c r="AF38" i="7"/>
  <c r="Q51" i="7"/>
  <c r="Y51" i="7"/>
  <c r="AG51" i="7"/>
  <c r="R64" i="7"/>
  <c r="Z64" i="7"/>
  <c r="AH64" i="7"/>
  <c r="S66" i="7"/>
  <c r="AA66" i="7"/>
  <c r="AI66" i="7"/>
  <c r="T68" i="7"/>
  <c r="AB68" i="7"/>
  <c r="AJ68" i="7"/>
  <c r="M70" i="7"/>
  <c r="U70" i="7"/>
  <c r="AC70" i="7"/>
  <c r="N138" i="7"/>
  <c r="V138" i="7"/>
  <c r="AD138" i="7"/>
  <c r="O139" i="7"/>
  <c r="W139" i="7"/>
  <c r="AE139" i="7"/>
  <c r="P154" i="7"/>
  <c r="X154" i="7"/>
  <c r="AF154" i="7"/>
  <c r="Q156" i="7"/>
  <c r="Y156" i="7"/>
  <c r="AG156" i="7"/>
  <c r="R158" i="7"/>
  <c r="Z158" i="7"/>
  <c r="AH158" i="7"/>
  <c r="S159" i="7"/>
  <c r="AA159" i="7"/>
  <c r="T171" i="7"/>
  <c r="AB171" i="7"/>
  <c r="AJ171" i="7"/>
  <c r="M190" i="7"/>
  <c r="U190" i="7"/>
  <c r="AC190" i="7"/>
  <c r="N208" i="7"/>
  <c r="V208" i="7"/>
  <c r="AD208" i="7"/>
  <c r="O235" i="7"/>
  <c r="W235" i="7"/>
  <c r="AE235" i="7"/>
  <c r="P252" i="7"/>
  <c r="X252" i="7"/>
  <c r="AF252" i="7"/>
  <c r="Q260" i="7"/>
  <c r="Y260" i="7"/>
  <c r="AG260" i="7"/>
  <c r="R267" i="7"/>
  <c r="Z267" i="7"/>
  <c r="AH267" i="7"/>
  <c r="S286" i="7"/>
  <c r="AA286" i="7"/>
  <c r="T305" i="7"/>
  <c r="AB305" i="7"/>
  <c r="AJ305" i="7"/>
  <c r="M324" i="7"/>
  <c r="U324" i="7"/>
  <c r="AC324" i="7"/>
  <c r="N344" i="7"/>
  <c r="V344" i="7"/>
  <c r="AD344" i="7"/>
  <c r="O479" i="7"/>
  <c r="W479" i="7"/>
  <c r="AE479" i="7"/>
  <c r="P481" i="7"/>
  <c r="X481" i="7"/>
  <c r="AF481" i="7"/>
  <c r="Q482" i="7"/>
  <c r="Y482" i="7"/>
  <c r="AG482" i="7"/>
  <c r="R501" i="7"/>
  <c r="Z501" i="7"/>
  <c r="AH501" i="7"/>
  <c r="AF520" i="7"/>
  <c r="X520" i="7"/>
  <c r="P520" i="7"/>
  <c r="T520" i="7"/>
  <c r="AC520" i="7"/>
  <c r="O539" i="7"/>
  <c r="X539" i="7"/>
  <c r="AH539" i="7"/>
  <c r="U563" i="7"/>
  <c r="AD563" i="7"/>
  <c r="P588" i="7"/>
  <c r="Y588" i="7"/>
  <c r="AH588" i="7"/>
  <c r="U590" i="7"/>
  <c r="AD590" i="7"/>
  <c r="Q591" i="7"/>
  <c r="Z591" i="7"/>
  <c r="M603" i="7"/>
  <c r="W603" i="7"/>
  <c r="AF603" i="7"/>
  <c r="R630" i="7"/>
  <c r="AA630" i="7"/>
  <c r="M631" i="7"/>
  <c r="V631" i="7"/>
  <c r="AE631" i="7"/>
  <c r="R645" i="7"/>
  <c r="AA645" i="7"/>
  <c r="N658" i="7"/>
  <c r="W658" i="7"/>
  <c r="AF658" i="7"/>
  <c r="R660" i="7"/>
  <c r="AB660" i="7"/>
  <c r="N662" i="7"/>
  <c r="W662" i="7"/>
  <c r="AF662" i="7"/>
  <c r="T728" i="7"/>
  <c r="U755" i="7"/>
  <c r="M782" i="7"/>
  <c r="AA782" i="7"/>
  <c r="Q801" i="7"/>
  <c r="AD801" i="7"/>
  <c r="N817" i="7"/>
  <c r="Y817" i="7"/>
  <c r="R819" i="7"/>
  <c r="AE820" i="7"/>
  <c r="W820" i="7"/>
  <c r="O820" i="7"/>
  <c r="AD820" i="7"/>
  <c r="V820" i="7"/>
  <c r="N820" i="7"/>
  <c r="AC820" i="7"/>
  <c r="U820" i="7"/>
  <c r="AJ820" i="7"/>
  <c r="AB820" i="7"/>
  <c r="T820" i="7"/>
  <c r="Y820" i="7"/>
  <c r="T822" i="7"/>
  <c r="R824" i="7"/>
  <c r="AH824" i="7"/>
  <c r="AB827" i="7"/>
  <c r="R913" i="7"/>
  <c r="Q919" i="7"/>
  <c r="AG919" i="7"/>
  <c r="AG925" i="7"/>
  <c r="Y925" i="7"/>
  <c r="Q925" i="7"/>
  <c r="AF925" i="7"/>
  <c r="X925" i="7"/>
  <c r="P925" i="7"/>
  <c r="AE925" i="7"/>
  <c r="W925" i="7"/>
  <c r="O925" i="7"/>
  <c r="AD925" i="7"/>
  <c r="V925" i="7"/>
  <c r="N925" i="7"/>
  <c r="AA925" i="7"/>
  <c r="O932" i="7"/>
  <c r="AE932" i="7"/>
  <c r="AH995" i="7"/>
  <c r="S1017" i="7"/>
  <c r="T1043" i="7"/>
  <c r="AA1166" i="7"/>
  <c r="AI1168" i="7"/>
  <c r="AG99" i="7"/>
  <c r="Y99" i="7"/>
  <c r="Q99" i="7"/>
  <c r="AF99" i="7"/>
  <c r="X99" i="7"/>
  <c r="P99" i="7"/>
  <c r="AE99" i="7"/>
  <c r="W99" i="7"/>
  <c r="O99" i="7"/>
  <c r="AD99" i="7"/>
  <c r="V99" i="7"/>
  <c r="N99" i="7"/>
  <c r="AC99" i="7"/>
  <c r="U99" i="7"/>
  <c r="M99" i="7"/>
  <c r="AJ99" i="7"/>
  <c r="AB99" i="7"/>
  <c r="T99" i="7"/>
  <c r="AH99" i="7"/>
  <c r="Z99" i="7"/>
  <c r="R99" i="7"/>
  <c r="AH100" i="7"/>
  <c r="AG107" i="7"/>
  <c r="Y107" i="7"/>
  <c r="Q107" i="7"/>
  <c r="AF107" i="7"/>
  <c r="X107" i="7"/>
  <c r="P107" i="7"/>
  <c r="AE107" i="7"/>
  <c r="W107" i="7"/>
  <c r="O107" i="7"/>
  <c r="AD107" i="7"/>
  <c r="V107" i="7"/>
  <c r="N107" i="7"/>
  <c r="AC107" i="7"/>
  <c r="U107" i="7"/>
  <c r="M107" i="7"/>
  <c r="AJ107" i="7"/>
  <c r="AB107" i="7"/>
  <c r="T107" i="7"/>
  <c r="AH107" i="7"/>
  <c r="Z107" i="7"/>
  <c r="R107" i="7"/>
  <c r="AH108" i="7"/>
  <c r="AG123" i="7"/>
  <c r="Y123" i="7"/>
  <c r="Q123" i="7"/>
  <c r="AF123" i="7"/>
  <c r="X123" i="7"/>
  <c r="P123" i="7"/>
  <c r="AE123" i="7"/>
  <c r="W123" i="7"/>
  <c r="O123" i="7"/>
  <c r="AD123" i="7"/>
  <c r="V123" i="7"/>
  <c r="N123" i="7"/>
  <c r="AC123" i="7"/>
  <c r="U123" i="7"/>
  <c r="M123" i="7"/>
  <c r="AJ123" i="7"/>
  <c r="AB123" i="7"/>
  <c r="T123" i="7"/>
  <c r="AH123" i="7"/>
  <c r="Z123" i="7"/>
  <c r="R123" i="7"/>
  <c r="AH124" i="7"/>
  <c r="T69" i="7"/>
  <c r="AB69" i="7"/>
  <c r="AJ69" i="7"/>
  <c r="N661" i="7"/>
  <c r="V661" i="7"/>
  <c r="AD661" i="7"/>
  <c r="O826" i="7"/>
  <c r="W826" i="7"/>
  <c r="AE826" i="7"/>
  <c r="N5" i="7"/>
  <c r="V5" i="7"/>
  <c r="AD5" i="7"/>
  <c r="O10" i="7"/>
  <c r="W10" i="7"/>
  <c r="AE10" i="7"/>
  <c r="S64" i="7"/>
  <c r="AA64" i="7"/>
  <c r="AI64" i="7"/>
  <c r="T66" i="7"/>
  <c r="AB66" i="7"/>
  <c r="AJ66" i="7"/>
  <c r="N70" i="7"/>
  <c r="V70" i="7"/>
  <c r="AD70" i="7"/>
  <c r="O138" i="7"/>
  <c r="W138" i="7"/>
  <c r="AE138" i="7"/>
  <c r="S158" i="7"/>
  <c r="AA158" i="7"/>
  <c r="AI158" i="7"/>
  <c r="T159" i="7"/>
  <c r="AB159" i="7"/>
  <c r="AJ159" i="7"/>
  <c r="N190" i="7"/>
  <c r="V190" i="7"/>
  <c r="AD190" i="7"/>
  <c r="O208" i="7"/>
  <c r="W208" i="7"/>
  <c r="AE208" i="7"/>
  <c r="S267" i="7"/>
  <c r="AA267" i="7"/>
  <c r="AI267" i="7"/>
  <c r="T286" i="7"/>
  <c r="AB286" i="7"/>
  <c r="AJ286" i="7"/>
  <c r="N324" i="7"/>
  <c r="V324" i="7"/>
  <c r="AD324" i="7"/>
  <c r="O344" i="7"/>
  <c r="W344" i="7"/>
  <c r="AE344" i="7"/>
  <c r="S501" i="7"/>
  <c r="AA501" i="7"/>
  <c r="AI501" i="7"/>
  <c r="U520" i="7"/>
  <c r="AD520" i="7"/>
  <c r="O603" i="7"/>
  <c r="X603" i="7"/>
  <c r="AG603" i="7"/>
  <c r="N631" i="7"/>
  <c r="W631" i="7"/>
  <c r="AG631" i="7"/>
  <c r="O658" i="7"/>
  <c r="X658" i="7"/>
  <c r="AG658" i="7"/>
  <c r="AF728" i="7"/>
  <c r="X728" i="7"/>
  <c r="P728" i="7"/>
  <c r="AC728" i="7"/>
  <c r="U728" i="7"/>
  <c r="M728" i="7"/>
  <c r="V728" i="7"/>
  <c r="AG728" i="7"/>
  <c r="AG755" i="7"/>
  <c r="Y755" i="7"/>
  <c r="Q755" i="7"/>
  <c r="AF755" i="7"/>
  <c r="X755" i="7"/>
  <c r="P755" i="7"/>
  <c r="AD755" i="7"/>
  <c r="V755" i="7"/>
  <c r="N755" i="7"/>
  <c r="W755" i="7"/>
  <c r="AJ755" i="7"/>
  <c r="N782" i="7"/>
  <c r="AB782" i="7"/>
  <c r="AB925" i="7"/>
  <c r="T1017" i="7"/>
  <c r="AG1164" i="7"/>
  <c r="Y1164" i="7"/>
  <c r="Q1164" i="7"/>
  <c r="AF1164" i="7"/>
  <c r="X1164" i="7"/>
  <c r="P1164" i="7"/>
  <c r="AE1164" i="7"/>
  <c r="W1164" i="7"/>
  <c r="O1164" i="7"/>
  <c r="AD1164" i="7"/>
  <c r="V1164" i="7"/>
  <c r="N1164" i="7"/>
  <c r="AC1164" i="7"/>
  <c r="U1164" i="7"/>
  <c r="M1164" i="7"/>
  <c r="AJ1164" i="7"/>
  <c r="AB1164" i="7"/>
  <c r="T1164" i="7"/>
  <c r="AH1168" i="7"/>
  <c r="Z1168" i="7"/>
  <c r="R1168" i="7"/>
  <c r="M69" i="7"/>
  <c r="U69" i="7"/>
  <c r="AC69" i="7"/>
  <c r="O661" i="7"/>
  <c r="W661" i="7"/>
  <c r="AE661" i="7"/>
  <c r="P826" i="7"/>
  <c r="X826" i="7"/>
  <c r="AF826" i="7"/>
  <c r="O5" i="7"/>
  <c r="W5" i="7"/>
  <c r="AE5" i="7"/>
  <c r="P10" i="7"/>
  <c r="X10" i="7"/>
  <c r="AF10" i="7"/>
  <c r="S51" i="7"/>
  <c r="AA51" i="7"/>
  <c r="AI51" i="7"/>
  <c r="T64" i="7"/>
  <c r="AB64" i="7"/>
  <c r="AJ64" i="7"/>
  <c r="M66" i="7"/>
  <c r="U66" i="7"/>
  <c r="AC66" i="7"/>
  <c r="O70" i="7"/>
  <c r="W70" i="7"/>
  <c r="AE70" i="7"/>
  <c r="P138" i="7"/>
  <c r="X138" i="7"/>
  <c r="AF138" i="7"/>
  <c r="S156" i="7"/>
  <c r="AA156" i="7"/>
  <c r="AI156" i="7"/>
  <c r="T158" i="7"/>
  <c r="AB158" i="7"/>
  <c r="AJ158" i="7"/>
  <c r="M159" i="7"/>
  <c r="U159" i="7"/>
  <c r="AC159" i="7"/>
  <c r="O190" i="7"/>
  <c r="W190" i="7"/>
  <c r="AE190" i="7"/>
  <c r="P208" i="7"/>
  <c r="X208" i="7"/>
  <c r="AF208" i="7"/>
  <c r="S260" i="7"/>
  <c r="AA260" i="7"/>
  <c r="AI260" i="7"/>
  <c r="T267" i="7"/>
  <c r="AB267" i="7"/>
  <c r="AJ267" i="7"/>
  <c r="M286" i="7"/>
  <c r="U286" i="7"/>
  <c r="AC286" i="7"/>
  <c r="O324" i="7"/>
  <c r="W324" i="7"/>
  <c r="AE324" i="7"/>
  <c r="P344" i="7"/>
  <c r="X344" i="7"/>
  <c r="AF344" i="7"/>
  <c r="S482" i="7"/>
  <c r="AA482" i="7"/>
  <c r="AI482" i="7"/>
  <c r="T501" i="7"/>
  <c r="AB501" i="7"/>
  <c r="AJ501" i="7"/>
  <c r="M520" i="7"/>
  <c r="V520" i="7"/>
  <c r="AE520" i="7"/>
  <c r="P603" i="7"/>
  <c r="Y603" i="7"/>
  <c r="AH603" i="7"/>
  <c r="AE630" i="7"/>
  <c r="W630" i="7"/>
  <c r="O630" i="7"/>
  <c r="T630" i="7"/>
  <c r="AC630" i="7"/>
  <c r="O631" i="7"/>
  <c r="Y631" i="7"/>
  <c r="AH631" i="7"/>
  <c r="AG645" i="7"/>
  <c r="Y645" i="7"/>
  <c r="Q645" i="7"/>
  <c r="T645" i="7"/>
  <c r="AC645" i="7"/>
  <c r="P658" i="7"/>
  <c r="Y658" i="7"/>
  <c r="AI658" i="7"/>
  <c r="U660" i="7"/>
  <c r="AD660" i="7"/>
  <c r="W728" i="7"/>
  <c r="AH728" i="7"/>
  <c r="Z755" i="7"/>
  <c r="P782" i="7"/>
  <c r="AC782" i="7"/>
  <c r="P817" i="7"/>
  <c r="AD817" i="7"/>
  <c r="T824" i="7"/>
  <c r="AG896" i="7"/>
  <c r="Y896" i="7"/>
  <c r="Q896" i="7"/>
  <c r="AB896" i="7"/>
  <c r="S919" i="7"/>
  <c r="AI919" i="7"/>
  <c r="M925" i="7"/>
  <c r="AC925" i="7"/>
  <c r="AH929" i="7"/>
  <c r="Z929" i="7"/>
  <c r="R929" i="7"/>
  <c r="AG929" i="7"/>
  <c r="Y929" i="7"/>
  <c r="Q929" i="7"/>
  <c r="AF929" i="7"/>
  <c r="X929" i="7"/>
  <c r="P929" i="7"/>
  <c r="AE929" i="7"/>
  <c r="W929" i="7"/>
  <c r="O929" i="7"/>
  <c r="AA929" i="7"/>
  <c r="N69" i="7"/>
  <c r="V69" i="7"/>
  <c r="AD69" i="7"/>
  <c r="O343" i="7"/>
  <c r="W343" i="7"/>
  <c r="AE343" i="7"/>
  <c r="P661" i="7"/>
  <c r="X661" i="7"/>
  <c r="AF661" i="7"/>
  <c r="Q826" i="7"/>
  <c r="Y826" i="7"/>
  <c r="AG826" i="7"/>
  <c r="R1048" i="7"/>
  <c r="Z1048" i="7"/>
  <c r="AH1048" i="7"/>
  <c r="S1203" i="7"/>
  <c r="AA1203" i="7"/>
  <c r="P5" i="7"/>
  <c r="X5" i="7"/>
  <c r="AF5" i="7"/>
  <c r="Q10" i="7"/>
  <c r="Y10" i="7"/>
  <c r="AG10" i="7"/>
  <c r="R22" i="7"/>
  <c r="Z22" i="7"/>
  <c r="AH22" i="7"/>
  <c r="S38" i="7"/>
  <c r="AA38" i="7"/>
  <c r="T51" i="7"/>
  <c r="AB51" i="7"/>
  <c r="AJ51" i="7"/>
  <c r="M64" i="7"/>
  <c r="U64" i="7"/>
  <c r="AC64" i="7"/>
  <c r="N66" i="7"/>
  <c r="V66" i="7"/>
  <c r="AD66" i="7"/>
  <c r="P70" i="7"/>
  <c r="X70" i="7"/>
  <c r="AF70" i="7"/>
  <c r="Q138" i="7"/>
  <c r="Y138" i="7"/>
  <c r="AG138" i="7"/>
  <c r="R139" i="7"/>
  <c r="Z139" i="7"/>
  <c r="AH139" i="7"/>
  <c r="S154" i="7"/>
  <c r="AA154" i="7"/>
  <c r="T156" i="7"/>
  <c r="AB156" i="7"/>
  <c r="AJ156" i="7"/>
  <c r="M158" i="7"/>
  <c r="U158" i="7"/>
  <c r="AC158" i="7"/>
  <c r="N159" i="7"/>
  <c r="V159" i="7"/>
  <c r="AD159" i="7"/>
  <c r="P190" i="7"/>
  <c r="X190" i="7"/>
  <c r="AF190" i="7"/>
  <c r="Q208" i="7"/>
  <c r="Y208" i="7"/>
  <c r="AG208" i="7"/>
  <c r="R235" i="7"/>
  <c r="Z235" i="7"/>
  <c r="AH235" i="7"/>
  <c r="S252" i="7"/>
  <c r="AA252" i="7"/>
  <c r="T260" i="7"/>
  <c r="AB260" i="7"/>
  <c r="AJ260" i="7"/>
  <c r="M267" i="7"/>
  <c r="U267" i="7"/>
  <c r="AC267" i="7"/>
  <c r="N286" i="7"/>
  <c r="V286" i="7"/>
  <c r="AD286" i="7"/>
  <c r="P324" i="7"/>
  <c r="X324" i="7"/>
  <c r="AF324" i="7"/>
  <c r="Q344" i="7"/>
  <c r="Y344" i="7"/>
  <c r="AG344" i="7"/>
  <c r="R479" i="7"/>
  <c r="Z479" i="7"/>
  <c r="AH479" i="7"/>
  <c r="S481" i="7"/>
  <c r="AA481" i="7"/>
  <c r="T482" i="7"/>
  <c r="AB482" i="7"/>
  <c r="AJ482" i="7"/>
  <c r="M501" i="7"/>
  <c r="U501" i="7"/>
  <c r="AC501" i="7"/>
  <c r="N520" i="7"/>
  <c r="W520" i="7"/>
  <c r="AG520" i="7"/>
  <c r="S539" i="7"/>
  <c r="AI588" i="7"/>
  <c r="T588" i="7"/>
  <c r="AC588" i="7"/>
  <c r="AC591" i="7"/>
  <c r="U591" i="7"/>
  <c r="M591" i="7"/>
  <c r="T591" i="7"/>
  <c r="AD591" i="7"/>
  <c r="Q603" i="7"/>
  <c r="Z603" i="7"/>
  <c r="AI603" i="7"/>
  <c r="U630" i="7"/>
  <c r="AD630" i="7"/>
  <c r="Q631" i="7"/>
  <c r="Z631" i="7"/>
  <c r="AI631" i="7"/>
  <c r="U645" i="7"/>
  <c r="AD645" i="7"/>
  <c r="J658" i="7"/>
  <c r="Q658" i="7"/>
  <c r="AA658" i="7"/>
  <c r="M660" i="7"/>
  <c r="V660" i="7"/>
  <c r="AE660" i="7"/>
  <c r="Q662" i="7"/>
  <c r="Z662" i="7"/>
  <c r="N728" i="7"/>
  <c r="Y728" i="7"/>
  <c r="AI728" i="7"/>
  <c r="M755" i="7"/>
  <c r="AA755" i="7"/>
  <c r="S782" i="7"/>
  <c r="AD782" i="7"/>
  <c r="AI801" i="7"/>
  <c r="V801" i="7"/>
  <c r="AJ801" i="7"/>
  <c r="Q817" i="7"/>
  <c r="AE817" i="7"/>
  <c r="AF822" i="7"/>
  <c r="X822" i="7"/>
  <c r="P822" i="7"/>
  <c r="AE822" i="7"/>
  <c r="W822" i="7"/>
  <c r="O822" i="7"/>
  <c r="AD822" i="7"/>
  <c r="V822" i="7"/>
  <c r="N822" i="7"/>
  <c r="AC822" i="7"/>
  <c r="U822" i="7"/>
  <c r="M822" i="7"/>
  <c r="AA822" i="7"/>
  <c r="U824" i="7"/>
  <c r="M896" i="7"/>
  <c r="AC896" i="7"/>
  <c r="T919" i="7"/>
  <c r="AJ919" i="7"/>
  <c r="R925" i="7"/>
  <c r="AH925" i="7"/>
  <c r="AB929" i="7"/>
  <c r="V932" i="7"/>
  <c r="AA1017" i="7"/>
  <c r="AB1043" i="7"/>
  <c r="AJ1046" i="7"/>
  <c r="AB1046" i="7"/>
  <c r="T1046" i="7"/>
  <c r="AH1046" i="7"/>
  <c r="Z1046" i="7"/>
  <c r="R1046" i="7"/>
  <c r="AG1046" i="7"/>
  <c r="Y1046" i="7"/>
  <c r="Q1046" i="7"/>
  <c r="AF1046" i="7"/>
  <c r="X1046" i="7"/>
  <c r="P1046" i="7"/>
  <c r="AE1046" i="7"/>
  <c r="W1046" i="7"/>
  <c r="O1046" i="7"/>
  <c r="AC1046" i="7"/>
  <c r="AC1049" i="7"/>
  <c r="U1049" i="7"/>
  <c r="M1049" i="7"/>
  <c r="AG1049" i="7"/>
  <c r="Y1049" i="7"/>
  <c r="Q1049" i="7"/>
  <c r="AE1049" i="7"/>
  <c r="R1164" i="7"/>
  <c r="T1168" i="7"/>
  <c r="AG1200" i="7"/>
  <c r="Y1200" i="7"/>
  <c r="Q1200" i="7"/>
  <c r="AF1200" i="7"/>
  <c r="X1200" i="7"/>
  <c r="P1200" i="7"/>
  <c r="AE1200" i="7"/>
  <c r="W1200" i="7"/>
  <c r="O1200" i="7"/>
  <c r="AD1200" i="7"/>
  <c r="V1200" i="7"/>
  <c r="N1200" i="7"/>
  <c r="AC1200" i="7"/>
  <c r="U1200" i="7"/>
  <c r="M1200" i="7"/>
  <c r="AJ1200" i="7"/>
  <c r="AB1200" i="7"/>
  <c r="T1200" i="7"/>
  <c r="AH1200" i="7"/>
  <c r="Z1200" i="7"/>
  <c r="R1200" i="7"/>
  <c r="AG75" i="7"/>
  <c r="Y75" i="7"/>
  <c r="Q75" i="7"/>
  <c r="AF75" i="7"/>
  <c r="X75" i="7"/>
  <c r="P75" i="7"/>
  <c r="AE75" i="7"/>
  <c r="W75" i="7"/>
  <c r="O75" i="7"/>
  <c r="AD75" i="7"/>
  <c r="V75" i="7"/>
  <c r="N75" i="7"/>
  <c r="AC75" i="7"/>
  <c r="U75" i="7"/>
  <c r="M75" i="7"/>
  <c r="AJ75" i="7"/>
  <c r="AB75" i="7"/>
  <c r="T75" i="7"/>
  <c r="AH75" i="7"/>
  <c r="Z75" i="7"/>
  <c r="R75" i="7"/>
  <c r="AG83" i="7"/>
  <c r="Y83" i="7"/>
  <c r="Q83" i="7"/>
  <c r="AF83" i="7"/>
  <c r="X83" i="7"/>
  <c r="P83" i="7"/>
  <c r="AE83" i="7"/>
  <c r="W83" i="7"/>
  <c r="O83" i="7"/>
  <c r="AD83" i="7"/>
  <c r="V83" i="7"/>
  <c r="N83" i="7"/>
  <c r="AC83" i="7"/>
  <c r="U83" i="7"/>
  <c r="M83" i="7"/>
  <c r="AJ83" i="7"/>
  <c r="AB83" i="7"/>
  <c r="T83" i="7"/>
  <c r="AH83" i="7"/>
  <c r="Z83" i="7"/>
  <c r="R83" i="7"/>
  <c r="AG91" i="7"/>
  <c r="Y91" i="7"/>
  <c r="Q91" i="7"/>
  <c r="AF91" i="7"/>
  <c r="X91" i="7"/>
  <c r="P91" i="7"/>
  <c r="AE91" i="7"/>
  <c r="W91" i="7"/>
  <c r="O91" i="7"/>
  <c r="AD91" i="7"/>
  <c r="V91" i="7"/>
  <c r="N91" i="7"/>
  <c r="AC91" i="7"/>
  <c r="U91" i="7"/>
  <c r="M91" i="7"/>
  <c r="AJ91" i="7"/>
  <c r="AB91" i="7"/>
  <c r="T91" i="7"/>
  <c r="AH91" i="7"/>
  <c r="Z91" i="7"/>
  <c r="R91" i="7"/>
  <c r="AB100" i="7"/>
  <c r="AB108" i="7"/>
  <c r="AB124" i="7"/>
  <c r="O69" i="7"/>
  <c r="W69" i="7"/>
  <c r="AE69" i="7"/>
  <c r="Q661" i="7"/>
  <c r="Y661" i="7"/>
  <c r="AG661" i="7"/>
  <c r="R826" i="7"/>
  <c r="Z826" i="7"/>
  <c r="S1048" i="7"/>
  <c r="AA1048" i="7"/>
  <c r="AI1048" i="7"/>
  <c r="T1203" i="7"/>
  <c r="AB1203" i="7"/>
  <c r="AJ1203" i="7"/>
  <c r="Q5" i="7"/>
  <c r="Y5" i="7"/>
  <c r="AG5" i="7"/>
  <c r="R10" i="7"/>
  <c r="Z10" i="7"/>
  <c r="S22" i="7"/>
  <c r="AA22" i="7"/>
  <c r="AI22" i="7"/>
  <c r="T38" i="7"/>
  <c r="AB38" i="7"/>
  <c r="AJ38" i="7"/>
  <c r="M51" i="7"/>
  <c r="U51" i="7"/>
  <c r="AC51" i="7"/>
  <c r="N64" i="7"/>
  <c r="V64" i="7"/>
  <c r="AD64" i="7"/>
  <c r="O66" i="7"/>
  <c r="W66" i="7"/>
  <c r="Q70" i="7"/>
  <c r="Y70" i="7"/>
  <c r="AG70" i="7"/>
  <c r="R138" i="7"/>
  <c r="Z138" i="7"/>
  <c r="S139" i="7"/>
  <c r="AA139" i="7"/>
  <c r="AI139" i="7"/>
  <c r="T154" i="7"/>
  <c r="AB154" i="7"/>
  <c r="AJ154" i="7"/>
  <c r="M156" i="7"/>
  <c r="U156" i="7"/>
  <c r="AC156" i="7"/>
  <c r="N158" i="7"/>
  <c r="V158" i="7"/>
  <c r="AD158" i="7"/>
  <c r="O159" i="7"/>
  <c r="W159" i="7"/>
  <c r="AE159" i="7"/>
  <c r="Q190" i="7"/>
  <c r="Y190" i="7"/>
  <c r="AG190" i="7"/>
  <c r="R208" i="7"/>
  <c r="Z208" i="7"/>
  <c r="S235" i="7"/>
  <c r="AA235" i="7"/>
  <c r="AI235" i="7"/>
  <c r="T252" i="7"/>
  <c r="AB252" i="7"/>
  <c r="AJ252" i="7"/>
  <c r="M260" i="7"/>
  <c r="U260" i="7"/>
  <c r="AC260" i="7"/>
  <c r="N267" i="7"/>
  <c r="V267" i="7"/>
  <c r="AD267" i="7"/>
  <c r="O286" i="7"/>
  <c r="W286" i="7"/>
  <c r="AE286" i="7"/>
  <c r="Q324" i="7"/>
  <c r="Y324" i="7"/>
  <c r="AG324" i="7"/>
  <c r="R344" i="7"/>
  <c r="Z344" i="7"/>
  <c r="S479" i="7"/>
  <c r="AA479" i="7"/>
  <c r="AI479" i="7"/>
  <c r="T481" i="7"/>
  <c r="AB481" i="7"/>
  <c r="AJ481" i="7"/>
  <c r="M482" i="7"/>
  <c r="U482" i="7"/>
  <c r="AC482" i="7"/>
  <c r="N501" i="7"/>
  <c r="V501" i="7"/>
  <c r="AD501" i="7"/>
  <c r="O520" i="7"/>
  <c r="Y520" i="7"/>
  <c r="AH520" i="7"/>
  <c r="AG539" i="7"/>
  <c r="Y539" i="7"/>
  <c r="Q539" i="7"/>
  <c r="T539" i="7"/>
  <c r="AC539" i="7"/>
  <c r="U588" i="7"/>
  <c r="AD588" i="7"/>
  <c r="V591" i="7"/>
  <c r="AE591" i="7"/>
  <c r="R603" i="7"/>
  <c r="AA603" i="7"/>
  <c r="AJ603" i="7"/>
  <c r="M630" i="7"/>
  <c r="V630" i="7"/>
  <c r="AF630" i="7"/>
  <c r="R631" i="7"/>
  <c r="AA631" i="7"/>
  <c r="AJ631" i="7"/>
  <c r="M645" i="7"/>
  <c r="V645" i="7"/>
  <c r="AE645" i="7"/>
  <c r="S658" i="7"/>
  <c r="N660" i="7"/>
  <c r="W660" i="7"/>
  <c r="AF660" i="7"/>
  <c r="O728" i="7"/>
  <c r="Z728" i="7"/>
  <c r="AJ728" i="7"/>
  <c r="O755" i="7"/>
  <c r="AB755" i="7"/>
  <c r="T782" i="7"/>
  <c r="AF782" i="7"/>
  <c r="J817" i="7"/>
  <c r="S817" i="7"/>
  <c r="AF817" i="7"/>
  <c r="AD819" i="7"/>
  <c r="V819" i="7"/>
  <c r="N819" i="7"/>
  <c r="AC819" i="7"/>
  <c r="U819" i="7"/>
  <c r="M819" i="7"/>
  <c r="Y819" i="7"/>
  <c r="AB822" i="7"/>
  <c r="N896" i="7"/>
  <c r="AD896" i="7"/>
  <c r="AE913" i="7"/>
  <c r="W913" i="7"/>
  <c r="O913" i="7"/>
  <c r="AD913" i="7"/>
  <c r="V913" i="7"/>
  <c r="N913" i="7"/>
  <c r="AC913" i="7"/>
  <c r="U913" i="7"/>
  <c r="M913" i="7"/>
  <c r="AJ913" i="7"/>
  <c r="AB913" i="7"/>
  <c r="T913" i="7"/>
  <c r="Z913" i="7"/>
  <c r="Y919" i="7"/>
  <c r="S925" i="7"/>
  <c r="AI925" i="7"/>
  <c r="M929" i="7"/>
  <c r="AC929" i="7"/>
  <c r="AI932" i="7"/>
  <c r="X995" i="7"/>
  <c r="AI1043" i="7"/>
  <c r="AC1043" i="7"/>
  <c r="AD1046" i="7"/>
  <c r="N1049" i="7"/>
  <c r="AJ1049" i="7"/>
  <c r="S1164" i="7"/>
  <c r="AH1166" i="7"/>
  <c r="Z1166" i="7"/>
  <c r="R1166" i="7"/>
  <c r="AG1166" i="7"/>
  <c r="Y1166" i="7"/>
  <c r="Q1166" i="7"/>
  <c r="AF1166" i="7"/>
  <c r="X1166" i="7"/>
  <c r="P1166" i="7"/>
  <c r="AE1166" i="7"/>
  <c r="W1166" i="7"/>
  <c r="O1166" i="7"/>
  <c r="AD1166" i="7"/>
  <c r="V1166" i="7"/>
  <c r="N1166" i="7"/>
  <c r="AC1166" i="7"/>
  <c r="U1166" i="7"/>
  <c r="M1166" i="7"/>
  <c r="U1168" i="7"/>
  <c r="AI107" i="7"/>
  <c r="AG115" i="7"/>
  <c r="Y115" i="7"/>
  <c r="Q115" i="7"/>
  <c r="AF115" i="7"/>
  <c r="X115" i="7"/>
  <c r="P115" i="7"/>
  <c r="AE115" i="7"/>
  <c r="W115" i="7"/>
  <c r="O115" i="7"/>
  <c r="AD115" i="7"/>
  <c r="V115" i="7"/>
  <c r="N115" i="7"/>
  <c r="AC115" i="7"/>
  <c r="U115" i="7"/>
  <c r="M115" i="7"/>
  <c r="AJ115" i="7"/>
  <c r="AB115" i="7"/>
  <c r="T115" i="7"/>
  <c r="AH115" i="7"/>
  <c r="Z115" i="7"/>
  <c r="R115" i="7"/>
  <c r="AH116" i="7"/>
  <c r="AI123" i="7"/>
  <c r="S636" i="7"/>
  <c r="AA636" i="7"/>
  <c r="S644" i="7"/>
  <c r="AA644" i="7"/>
  <c r="P69" i="7"/>
  <c r="X69" i="7"/>
  <c r="Q343" i="7"/>
  <c r="Y343" i="7"/>
  <c r="R661" i="7"/>
  <c r="Z661" i="7"/>
  <c r="S826" i="7"/>
  <c r="AA826" i="7"/>
  <c r="T1048" i="7"/>
  <c r="AB1048" i="7"/>
  <c r="M1203" i="7"/>
  <c r="U1203" i="7"/>
  <c r="R5" i="7"/>
  <c r="Z5" i="7"/>
  <c r="S10" i="7"/>
  <c r="AA10" i="7"/>
  <c r="T22" i="7"/>
  <c r="AB22" i="7"/>
  <c r="M38" i="7"/>
  <c r="U38" i="7"/>
  <c r="N51" i="7"/>
  <c r="V51" i="7"/>
  <c r="O64" i="7"/>
  <c r="W64" i="7"/>
  <c r="P66" i="7"/>
  <c r="X66" i="7"/>
  <c r="Q68" i="7"/>
  <c r="Y68" i="7"/>
  <c r="R70" i="7"/>
  <c r="Z70" i="7"/>
  <c r="S138" i="7"/>
  <c r="AA138" i="7"/>
  <c r="T139" i="7"/>
  <c r="AB139" i="7"/>
  <c r="M154" i="7"/>
  <c r="U154" i="7"/>
  <c r="N156" i="7"/>
  <c r="V156" i="7"/>
  <c r="O158" i="7"/>
  <c r="W158" i="7"/>
  <c r="P159" i="7"/>
  <c r="X159" i="7"/>
  <c r="Q171" i="7"/>
  <c r="Y171" i="7"/>
  <c r="R190" i="7"/>
  <c r="Z190" i="7"/>
  <c r="S208" i="7"/>
  <c r="AA208" i="7"/>
  <c r="T235" i="7"/>
  <c r="AB235" i="7"/>
  <c r="M252" i="7"/>
  <c r="U252" i="7"/>
  <c r="N260" i="7"/>
  <c r="V260" i="7"/>
  <c r="O267" i="7"/>
  <c r="W267" i="7"/>
  <c r="P286" i="7"/>
  <c r="X286" i="7"/>
  <c r="Q305" i="7"/>
  <c r="Y305" i="7"/>
  <c r="R324" i="7"/>
  <c r="Z324" i="7"/>
  <c r="S344" i="7"/>
  <c r="AA344" i="7"/>
  <c r="T479" i="7"/>
  <c r="AB479" i="7"/>
  <c r="M481" i="7"/>
  <c r="U481" i="7"/>
  <c r="N482" i="7"/>
  <c r="V482" i="7"/>
  <c r="O501" i="7"/>
  <c r="W501" i="7"/>
  <c r="Q520" i="7"/>
  <c r="Z520" i="7"/>
  <c r="U539" i="7"/>
  <c r="AD539" i="7"/>
  <c r="J563" i="7"/>
  <c r="Q563" i="7"/>
  <c r="AA563" i="7"/>
  <c r="AJ563" i="7"/>
  <c r="M588" i="7"/>
  <c r="V588" i="7"/>
  <c r="Q590" i="7"/>
  <c r="Z590" i="7"/>
  <c r="AI590" i="7"/>
  <c r="N591" i="7"/>
  <c r="W591" i="7"/>
  <c r="AF591" i="7"/>
  <c r="S603" i="7"/>
  <c r="AB603" i="7"/>
  <c r="N630" i="7"/>
  <c r="X630" i="7"/>
  <c r="AG630" i="7"/>
  <c r="S631" i="7"/>
  <c r="AB631" i="7"/>
  <c r="N645" i="7"/>
  <c r="W645" i="7"/>
  <c r="AF645" i="7"/>
  <c r="AH658" i="7"/>
  <c r="Z658" i="7"/>
  <c r="R658" i="7"/>
  <c r="T658" i="7"/>
  <c r="AC658" i="7"/>
  <c r="O660" i="7"/>
  <c r="X660" i="7"/>
  <c r="AJ662" i="7"/>
  <c r="AB662" i="7"/>
  <c r="T662" i="7"/>
  <c r="S662" i="7"/>
  <c r="AC662" i="7"/>
  <c r="Q728" i="7"/>
  <c r="AA728" i="7"/>
  <c r="R755" i="7"/>
  <c r="AC755" i="7"/>
  <c r="U782" i="7"/>
  <c r="AI782" i="7"/>
  <c r="V817" i="7"/>
  <c r="AG817" i="7"/>
  <c r="AG824" i="7"/>
  <c r="Y824" i="7"/>
  <c r="Q824" i="7"/>
  <c r="AF824" i="7"/>
  <c r="X824" i="7"/>
  <c r="P824" i="7"/>
  <c r="AE824" i="7"/>
  <c r="W824" i="7"/>
  <c r="O824" i="7"/>
  <c r="AD824" i="7"/>
  <c r="V824" i="7"/>
  <c r="N824" i="7"/>
  <c r="AA824" i="7"/>
  <c r="O896" i="7"/>
  <c r="AE896" i="7"/>
  <c r="Z919" i="7"/>
  <c r="T925" i="7"/>
  <c r="N929" i="7"/>
  <c r="AD929" i="7"/>
  <c r="AG932" i="7"/>
  <c r="Y932" i="7"/>
  <c r="Q932" i="7"/>
  <c r="AB932" i="7"/>
  <c r="AH1017" i="7"/>
  <c r="Z1017" i="7"/>
  <c r="R1017" i="7"/>
  <c r="AF1017" i="7"/>
  <c r="X1017" i="7"/>
  <c r="P1017" i="7"/>
  <c r="AE1017" i="7"/>
  <c r="W1017" i="7"/>
  <c r="O1017" i="7"/>
  <c r="AD1017" i="7"/>
  <c r="V1017" i="7"/>
  <c r="N1017" i="7"/>
  <c r="AC1017" i="7"/>
  <c r="U1017" i="7"/>
  <c r="M1017" i="7"/>
  <c r="AG1017" i="7"/>
  <c r="Z1164" i="7"/>
  <c r="AB1168" i="7"/>
  <c r="J1195" i="7"/>
  <c r="J73" i="7"/>
  <c r="J81" i="7"/>
  <c r="J89" i="7"/>
  <c r="S1202" i="7"/>
  <c r="AA1202" i="7"/>
  <c r="AI1202" i="7"/>
  <c r="T1204" i="7"/>
  <c r="AB1204" i="7"/>
  <c r="AJ1204" i="7"/>
  <c r="S76" i="7"/>
  <c r="AA76" i="7"/>
  <c r="AI76" i="7"/>
  <c r="T77" i="7"/>
  <c r="AB77" i="7"/>
  <c r="AJ77" i="7"/>
  <c r="S84" i="7"/>
  <c r="AA84" i="7"/>
  <c r="AI84" i="7"/>
  <c r="T85" i="7"/>
  <c r="AB85" i="7"/>
  <c r="AJ85" i="7"/>
  <c r="S92" i="7"/>
  <c r="AA92" i="7"/>
  <c r="AI92" i="7"/>
  <c r="T93" i="7"/>
  <c r="AB93" i="7"/>
  <c r="AJ93" i="7"/>
  <c r="S100" i="7"/>
  <c r="AA100" i="7"/>
  <c r="AI100" i="7"/>
  <c r="T101" i="7"/>
  <c r="AB101" i="7"/>
  <c r="AJ101" i="7"/>
  <c r="S108" i="7"/>
  <c r="AA108" i="7"/>
  <c r="AI108" i="7"/>
  <c r="T109" i="7"/>
  <c r="AB109" i="7"/>
  <c r="AJ109" i="7"/>
  <c r="S116" i="7"/>
  <c r="AA116" i="7"/>
  <c r="AI116" i="7"/>
  <c r="T117" i="7"/>
  <c r="AB117" i="7"/>
  <c r="AJ117" i="7"/>
  <c r="S124" i="7"/>
  <c r="AA124" i="7"/>
  <c r="AI124" i="7"/>
  <c r="T125" i="7"/>
  <c r="AB125" i="7"/>
  <c r="AJ125" i="7"/>
  <c r="R131" i="7"/>
  <c r="Z131" i="7"/>
  <c r="AH131" i="7"/>
  <c r="S132" i="7"/>
  <c r="AA132" i="7"/>
  <c r="AI132" i="7"/>
  <c r="T133" i="7"/>
  <c r="AB133" i="7"/>
  <c r="AJ133" i="7"/>
  <c r="S664" i="7"/>
  <c r="AI665" i="7"/>
  <c r="W665" i="7"/>
  <c r="AJ665" i="7"/>
  <c r="W830" i="7"/>
  <c r="U833" i="7"/>
  <c r="AG835" i="7"/>
  <c r="Y835" i="7"/>
  <c r="Q835" i="7"/>
  <c r="AB835" i="7"/>
  <c r="J839" i="7"/>
  <c r="Q847" i="7"/>
  <c r="AG847" i="7"/>
  <c r="AE848" i="7"/>
  <c r="W848" i="7"/>
  <c r="O848" i="7"/>
  <c r="AD848" i="7"/>
  <c r="V848" i="7"/>
  <c r="N848" i="7"/>
  <c r="AB848" i="7"/>
  <c r="O851" i="7"/>
  <c r="AE851" i="7"/>
  <c r="AE855" i="7"/>
  <c r="W855" i="7"/>
  <c r="O855" i="7"/>
  <c r="AD855" i="7"/>
  <c r="V855" i="7"/>
  <c r="N855" i="7"/>
  <c r="AC855" i="7"/>
  <c r="U855" i="7"/>
  <c r="M855" i="7"/>
  <c r="AH855" i="7"/>
  <c r="Z855" i="7"/>
  <c r="R855" i="7"/>
  <c r="AA855" i="7"/>
  <c r="AB858" i="7"/>
  <c r="AI859" i="7"/>
  <c r="J860" i="7"/>
  <c r="AG865" i="7"/>
  <c r="Y865" i="7"/>
  <c r="Q865" i="7"/>
  <c r="AF865" i="7"/>
  <c r="X865" i="7"/>
  <c r="P865" i="7"/>
  <c r="AE865" i="7"/>
  <c r="W865" i="7"/>
  <c r="O865" i="7"/>
  <c r="AJ865" i="7"/>
  <c r="AB865" i="7"/>
  <c r="T865" i="7"/>
  <c r="Z865" i="7"/>
  <c r="AD870" i="7"/>
  <c r="V870" i="7"/>
  <c r="N870" i="7"/>
  <c r="AC870" i="7"/>
  <c r="U870" i="7"/>
  <c r="M870" i="7"/>
  <c r="AJ870" i="7"/>
  <c r="AB870" i="7"/>
  <c r="T870" i="7"/>
  <c r="AH870" i="7"/>
  <c r="Z870" i="7"/>
  <c r="R870" i="7"/>
  <c r="AG870" i="7"/>
  <c r="Y870" i="7"/>
  <c r="Q870" i="7"/>
  <c r="AE870" i="7"/>
  <c r="W870" i="7"/>
  <c r="O870" i="7"/>
  <c r="AD874" i="7"/>
  <c r="V874" i="7"/>
  <c r="N874" i="7"/>
  <c r="AG879" i="7"/>
  <c r="Y879" i="7"/>
  <c r="Q879" i="7"/>
  <c r="S131" i="7"/>
  <c r="AA131" i="7"/>
  <c r="AI131" i="7"/>
  <c r="T132" i="7"/>
  <c r="AB132" i="7"/>
  <c r="AH664" i="7"/>
  <c r="AG664" i="7"/>
  <c r="Y664" i="7"/>
  <c r="AC664" i="7"/>
  <c r="U664" i="7"/>
  <c r="M664" i="7"/>
  <c r="T664" i="7"/>
  <c r="AE664" i="7"/>
  <c r="X665" i="7"/>
  <c r="AD830" i="7"/>
  <c r="V830" i="7"/>
  <c r="N830" i="7"/>
  <c r="AC830" i="7"/>
  <c r="U830" i="7"/>
  <c r="M830" i="7"/>
  <c r="AG830" i="7"/>
  <c r="Y830" i="7"/>
  <c r="Q830" i="7"/>
  <c r="X830" i="7"/>
  <c r="AJ830" i="7"/>
  <c r="AG833" i="7"/>
  <c r="Y833" i="7"/>
  <c r="Q833" i="7"/>
  <c r="AF833" i="7"/>
  <c r="X833" i="7"/>
  <c r="P833" i="7"/>
  <c r="AJ833" i="7"/>
  <c r="AB833" i="7"/>
  <c r="T833" i="7"/>
  <c r="V833" i="7"/>
  <c r="AI833" i="7"/>
  <c r="AD838" i="7"/>
  <c r="V838" i="7"/>
  <c r="N838" i="7"/>
  <c r="AC838" i="7"/>
  <c r="U838" i="7"/>
  <c r="M838" i="7"/>
  <c r="AJ838" i="7"/>
  <c r="AB838" i="7"/>
  <c r="T838" i="7"/>
  <c r="AG838" i="7"/>
  <c r="Y838" i="7"/>
  <c r="Q838" i="7"/>
  <c r="Z838" i="7"/>
  <c r="AH842" i="7"/>
  <c r="Z842" i="7"/>
  <c r="R842" i="7"/>
  <c r="AG842" i="7"/>
  <c r="Y842" i="7"/>
  <c r="Q842" i="7"/>
  <c r="AF842" i="7"/>
  <c r="X842" i="7"/>
  <c r="P842" i="7"/>
  <c r="AC842" i="7"/>
  <c r="U842" i="7"/>
  <c r="M842" i="7"/>
  <c r="AA842" i="7"/>
  <c r="AH859" i="7"/>
  <c r="Z859" i="7"/>
  <c r="R859" i="7"/>
  <c r="AD859" i="7"/>
  <c r="V859" i="7"/>
  <c r="N859" i="7"/>
  <c r="AB859" i="7"/>
  <c r="S588" i="7"/>
  <c r="AA588" i="7"/>
  <c r="S660" i="7"/>
  <c r="AA660" i="7"/>
  <c r="P801" i="7"/>
  <c r="X801" i="7"/>
  <c r="AF801" i="7"/>
  <c r="Q815" i="7"/>
  <c r="Y815" i="7"/>
  <c r="AG815" i="7"/>
  <c r="S819" i="7"/>
  <c r="AA819" i="7"/>
  <c r="P896" i="7"/>
  <c r="X896" i="7"/>
  <c r="AF896" i="7"/>
  <c r="Q899" i="7"/>
  <c r="Y899" i="7"/>
  <c r="AG899" i="7"/>
  <c r="R901" i="7"/>
  <c r="Z901" i="7"/>
  <c r="AH901" i="7"/>
  <c r="S907" i="7"/>
  <c r="AA907" i="7"/>
  <c r="P932" i="7"/>
  <c r="X932" i="7"/>
  <c r="AF932" i="7"/>
  <c r="Q934" i="7"/>
  <c r="Y934" i="7"/>
  <c r="AG934" i="7"/>
  <c r="R952" i="7"/>
  <c r="Z952" i="7"/>
  <c r="AH952" i="7"/>
  <c r="S970" i="7"/>
  <c r="AA970" i="7"/>
  <c r="N1043" i="7"/>
  <c r="V1043" i="7"/>
  <c r="AD1043" i="7"/>
  <c r="P1049" i="7"/>
  <c r="X1049" i="7"/>
  <c r="AF1049" i="7"/>
  <c r="Q1127" i="7"/>
  <c r="Y1127" i="7"/>
  <c r="AG1127" i="7"/>
  <c r="R1137" i="7"/>
  <c r="Z1137" i="7"/>
  <c r="AH1137" i="7"/>
  <c r="S1147" i="7"/>
  <c r="AA1147" i="7"/>
  <c r="N1168" i="7"/>
  <c r="V1168" i="7"/>
  <c r="AD1168" i="7"/>
  <c r="O1169" i="7"/>
  <c r="W1169" i="7"/>
  <c r="AE1169" i="7"/>
  <c r="P1178" i="7"/>
  <c r="X1178" i="7"/>
  <c r="AF1178" i="7"/>
  <c r="Q1193" i="7"/>
  <c r="Y1193" i="7"/>
  <c r="AG1193" i="7"/>
  <c r="R1195" i="7"/>
  <c r="Z1195" i="7"/>
  <c r="AH1195" i="7"/>
  <c r="S1197" i="7"/>
  <c r="AA1197" i="7"/>
  <c r="M1202" i="7"/>
  <c r="U1202" i="7"/>
  <c r="AC1202" i="7"/>
  <c r="N1204" i="7"/>
  <c r="V1204" i="7"/>
  <c r="AD1204" i="7"/>
  <c r="O1205" i="7"/>
  <c r="W1205" i="7"/>
  <c r="AE1205" i="7"/>
  <c r="P71" i="7"/>
  <c r="X71" i="7"/>
  <c r="AF71" i="7"/>
  <c r="Q72" i="7"/>
  <c r="Y72" i="7"/>
  <c r="AG72" i="7"/>
  <c r="R73" i="7"/>
  <c r="Z73" i="7"/>
  <c r="AH73" i="7"/>
  <c r="S74" i="7"/>
  <c r="AA74" i="7"/>
  <c r="M76" i="7"/>
  <c r="U76" i="7"/>
  <c r="AC76" i="7"/>
  <c r="N77" i="7"/>
  <c r="V77" i="7"/>
  <c r="AD77" i="7"/>
  <c r="O78" i="7"/>
  <c r="W78" i="7"/>
  <c r="AE78" i="7"/>
  <c r="P79" i="7"/>
  <c r="X79" i="7"/>
  <c r="AF79" i="7"/>
  <c r="Q80" i="7"/>
  <c r="Y80" i="7"/>
  <c r="AG80" i="7"/>
  <c r="R81" i="7"/>
  <c r="Z81" i="7"/>
  <c r="AH81" i="7"/>
  <c r="S82" i="7"/>
  <c r="AA82" i="7"/>
  <c r="M84" i="7"/>
  <c r="U84" i="7"/>
  <c r="AC84" i="7"/>
  <c r="N85" i="7"/>
  <c r="V85" i="7"/>
  <c r="AD85" i="7"/>
  <c r="O86" i="7"/>
  <c r="W86" i="7"/>
  <c r="AE86" i="7"/>
  <c r="P87" i="7"/>
  <c r="X87" i="7"/>
  <c r="AF87" i="7"/>
  <c r="Q88" i="7"/>
  <c r="Y88" i="7"/>
  <c r="AG88" i="7"/>
  <c r="R89" i="7"/>
  <c r="Z89" i="7"/>
  <c r="AH89" i="7"/>
  <c r="S90" i="7"/>
  <c r="AA90" i="7"/>
  <c r="M92" i="7"/>
  <c r="U92" i="7"/>
  <c r="AC92" i="7"/>
  <c r="N93" i="7"/>
  <c r="V93" i="7"/>
  <c r="AD93" i="7"/>
  <c r="O94" i="7"/>
  <c r="W94" i="7"/>
  <c r="AE94" i="7"/>
  <c r="P95" i="7"/>
  <c r="X95" i="7"/>
  <c r="AF95" i="7"/>
  <c r="Q96" i="7"/>
  <c r="Y96" i="7"/>
  <c r="AG96" i="7"/>
  <c r="R97" i="7"/>
  <c r="Z97" i="7"/>
  <c r="AH97" i="7"/>
  <c r="S98" i="7"/>
  <c r="AA98" i="7"/>
  <c r="M100" i="7"/>
  <c r="U100" i="7"/>
  <c r="AC100" i="7"/>
  <c r="N101" i="7"/>
  <c r="V101" i="7"/>
  <c r="AD101" i="7"/>
  <c r="O102" i="7"/>
  <c r="W102" i="7"/>
  <c r="AE102" i="7"/>
  <c r="P103" i="7"/>
  <c r="X103" i="7"/>
  <c r="AF103" i="7"/>
  <c r="Q104" i="7"/>
  <c r="Y104" i="7"/>
  <c r="AG104" i="7"/>
  <c r="R105" i="7"/>
  <c r="Z105" i="7"/>
  <c r="AH105" i="7"/>
  <c r="S106" i="7"/>
  <c r="AA106" i="7"/>
  <c r="M108" i="7"/>
  <c r="U108" i="7"/>
  <c r="AC108" i="7"/>
  <c r="N109" i="7"/>
  <c r="V109" i="7"/>
  <c r="AD109" i="7"/>
  <c r="O110" i="7"/>
  <c r="W110" i="7"/>
  <c r="AE110" i="7"/>
  <c r="P111" i="7"/>
  <c r="X111" i="7"/>
  <c r="AF111" i="7"/>
  <c r="Q112" i="7"/>
  <c r="Y112" i="7"/>
  <c r="AG112" i="7"/>
  <c r="R113" i="7"/>
  <c r="Z113" i="7"/>
  <c r="AH113" i="7"/>
  <c r="S114" i="7"/>
  <c r="AA114" i="7"/>
  <c r="M116" i="7"/>
  <c r="U116" i="7"/>
  <c r="AC116" i="7"/>
  <c r="N117" i="7"/>
  <c r="V117" i="7"/>
  <c r="AD117" i="7"/>
  <c r="O118" i="7"/>
  <c r="W118" i="7"/>
  <c r="AE118" i="7"/>
  <c r="P119" i="7"/>
  <c r="X119" i="7"/>
  <c r="AF119" i="7"/>
  <c r="Q120" i="7"/>
  <c r="Y120" i="7"/>
  <c r="AG120" i="7"/>
  <c r="R121" i="7"/>
  <c r="Z121" i="7"/>
  <c r="AH121" i="7"/>
  <c r="S122" i="7"/>
  <c r="AA122" i="7"/>
  <c r="M124" i="7"/>
  <c r="U124" i="7"/>
  <c r="AC124" i="7"/>
  <c r="N125" i="7"/>
  <c r="V125" i="7"/>
  <c r="AD125" i="7"/>
  <c r="O126" i="7"/>
  <c r="W126" i="7"/>
  <c r="AE126" i="7"/>
  <c r="P127" i="7"/>
  <c r="X127" i="7"/>
  <c r="AF127" i="7"/>
  <c r="Q128" i="7"/>
  <c r="Y128" i="7"/>
  <c r="AG128" i="7"/>
  <c r="R129" i="7"/>
  <c r="Z129" i="7"/>
  <c r="AH129" i="7"/>
  <c r="S130" i="7"/>
  <c r="AA130" i="7"/>
  <c r="T131" i="7"/>
  <c r="AB131" i="7"/>
  <c r="AJ131" i="7"/>
  <c r="M132" i="7"/>
  <c r="U132" i="7"/>
  <c r="AC132" i="7"/>
  <c r="N133" i="7"/>
  <c r="V133" i="7"/>
  <c r="AD133" i="7"/>
  <c r="O134" i="7"/>
  <c r="Y134" i="7"/>
  <c r="AH134" i="7"/>
  <c r="AG135" i="7"/>
  <c r="Y135" i="7"/>
  <c r="Q135" i="7"/>
  <c r="T135" i="7"/>
  <c r="AC135" i="7"/>
  <c r="P136" i="7"/>
  <c r="Y136" i="7"/>
  <c r="AI136" i="7"/>
  <c r="U137" i="7"/>
  <c r="P663" i="7"/>
  <c r="Y663" i="7"/>
  <c r="AH663" i="7"/>
  <c r="V664" i="7"/>
  <c r="AF664" i="7"/>
  <c r="M665" i="7"/>
  <c r="Y665" i="7"/>
  <c r="S829" i="7"/>
  <c r="Z830" i="7"/>
  <c r="S831" i="7"/>
  <c r="AF831" i="7"/>
  <c r="U832" i="7"/>
  <c r="W833" i="7"/>
  <c r="S834" i="7"/>
  <c r="AI834" i="7"/>
  <c r="O835" i="7"/>
  <c r="AE835" i="7"/>
  <c r="AA838" i="7"/>
  <c r="AE839" i="7"/>
  <c r="W839" i="7"/>
  <c r="O839" i="7"/>
  <c r="AD839" i="7"/>
  <c r="V839" i="7"/>
  <c r="N839" i="7"/>
  <c r="AC839" i="7"/>
  <c r="U839" i="7"/>
  <c r="M839" i="7"/>
  <c r="AH839" i="7"/>
  <c r="Z839" i="7"/>
  <c r="R839" i="7"/>
  <c r="AA839" i="7"/>
  <c r="N841" i="7"/>
  <c r="AD841" i="7"/>
  <c r="AB842" i="7"/>
  <c r="AI843" i="7"/>
  <c r="J844" i="7"/>
  <c r="T847" i="7"/>
  <c r="Q848" i="7"/>
  <c r="AG848" i="7"/>
  <c r="AG849" i="7"/>
  <c r="Y849" i="7"/>
  <c r="Q849" i="7"/>
  <c r="AF849" i="7"/>
  <c r="X849" i="7"/>
  <c r="P849" i="7"/>
  <c r="AE849" i="7"/>
  <c r="W849" i="7"/>
  <c r="O849" i="7"/>
  <c r="AJ849" i="7"/>
  <c r="AB849" i="7"/>
  <c r="T849" i="7"/>
  <c r="Z849" i="7"/>
  <c r="T851" i="7"/>
  <c r="AJ851" i="7"/>
  <c r="P854" i="7"/>
  <c r="AF854" i="7"/>
  <c r="P855" i="7"/>
  <c r="AF855" i="7"/>
  <c r="AF856" i="7"/>
  <c r="O858" i="7"/>
  <c r="AE858" i="7"/>
  <c r="M859" i="7"/>
  <c r="AC859" i="7"/>
  <c r="AD862" i="7"/>
  <c r="V862" i="7"/>
  <c r="N862" i="7"/>
  <c r="AC862" i="7"/>
  <c r="U862" i="7"/>
  <c r="M862" i="7"/>
  <c r="AJ862" i="7"/>
  <c r="AB862" i="7"/>
  <c r="T862" i="7"/>
  <c r="AG862" i="7"/>
  <c r="Y862" i="7"/>
  <c r="Q862" i="7"/>
  <c r="Z862" i="7"/>
  <c r="T864" i="7"/>
  <c r="AJ864" i="7"/>
  <c r="M865" i="7"/>
  <c r="AC865" i="7"/>
  <c r="AH866" i="7"/>
  <c r="Z866" i="7"/>
  <c r="R866" i="7"/>
  <c r="AG866" i="7"/>
  <c r="Y866" i="7"/>
  <c r="Q866" i="7"/>
  <c r="AF866" i="7"/>
  <c r="X866" i="7"/>
  <c r="P866" i="7"/>
  <c r="AC866" i="7"/>
  <c r="U866" i="7"/>
  <c r="M866" i="7"/>
  <c r="AA866" i="7"/>
  <c r="P870" i="7"/>
  <c r="AJ871" i="7"/>
  <c r="T874" i="7"/>
  <c r="S901" i="7"/>
  <c r="AA901" i="7"/>
  <c r="AI901" i="7"/>
  <c r="T907" i="7"/>
  <c r="AB907" i="7"/>
  <c r="AJ907" i="7"/>
  <c r="S952" i="7"/>
  <c r="AA952" i="7"/>
  <c r="AI952" i="7"/>
  <c r="T970" i="7"/>
  <c r="AB970" i="7"/>
  <c r="AJ970" i="7"/>
  <c r="O1043" i="7"/>
  <c r="W1043" i="7"/>
  <c r="AE1043" i="7"/>
  <c r="S1137" i="7"/>
  <c r="AA1137" i="7"/>
  <c r="AI1137" i="7"/>
  <c r="T1147" i="7"/>
  <c r="AB1147" i="7"/>
  <c r="AJ1147" i="7"/>
  <c r="O1168" i="7"/>
  <c r="W1168" i="7"/>
  <c r="AE1168" i="7"/>
  <c r="P1169" i="7"/>
  <c r="X1169" i="7"/>
  <c r="AF1169" i="7"/>
  <c r="Q1178" i="7"/>
  <c r="Y1178" i="7"/>
  <c r="AG1178" i="7"/>
  <c r="S1195" i="7"/>
  <c r="AA1195" i="7"/>
  <c r="AI1195" i="7"/>
  <c r="T1197" i="7"/>
  <c r="AB1197" i="7"/>
  <c r="AJ1197" i="7"/>
  <c r="N1202" i="7"/>
  <c r="V1202" i="7"/>
  <c r="AD1202" i="7"/>
  <c r="O1204" i="7"/>
  <c r="W1204" i="7"/>
  <c r="AE1204" i="7"/>
  <c r="P1205" i="7"/>
  <c r="X1205" i="7"/>
  <c r="AF1205" i="7"/>
  <c r="Q71" i="7"/>
  <c r="Y71" i="7"/>
  <c r="AG71" i="7"/>
  <c r="S73" i="7"/>
  <c r="AA73" i="7"/>
  <c r="AI73" i="7"/>
  <c r="T74" i="7"/>
  <c r="AB74" i="7"/>
  <c r="AJ74" i="7"/>
  <c r="N76" i="7"/>
  <c r="V76" i="7"/>
  <c r="AD76" i="7"/>
  <c r="O77" i="7"/>
  <c r="W77" i="7"/>
  <c r="AE77" i="7"/>
  <c r="P78" i="7"/>
  <c r="X78" i="7"/>
  <c r="AF78" i="7"/>
  <c r="Q79" i="7"/>
  <c r="Y79" i="7"/>
  <c r="AG79" i="7"/>
  <c r="S81" i="7"/>
  <c r="AA81" i="7"/>
  <c r="AI81" i="7"/>
  <c r="T82" i="7"/>
  <c r="AB82" i="7"/>
  <c r="AJ82" i="7"/>
  <c r="N84" i="7"/>
  <c r="V84" i="7"/>
  <c r="AD84" i="7"/>
  <c r="O85" i="7"/>
  <c r="W85" i="7"/>
  <c r="AE85" i="7"/>
  <c r="P86" i="7"/>
  <c r="X86" i="7"/>
  <c r="AF86" i="7"/>
  <c r="Q87" i="7"/>
  <c r="Y87" i="7"/>
  <c r="AG87" i="7"/>
  <c r="S89" i="7"/>
  <c r="AA89" i="7"/>
  <c r="AI89" i="7"/>
  <c r="T90" i="7"/>
  <c r="AB90" i="7"/>
  <c r="AJ90" i="7"/>
  <c r="N92" i="7"/>
  <c r="V92" i="7"/>
  <c r="AD92" i="7"/>
  <c r="O93" i="7"/>
  <c r="W93" i="7"/>
  <c r="AE93" i="7"/>
  <c r="P94" i="7"/>
  <c r="X94" i="7"/>
  <c r="AF94" i="7"/>
  <c r="Q95" i="7"/>
  <c r="Y95" i="7"/>
  <c r="AG95" i="7"/>
  <c r="R96" i="7"/>
  <c r="Z96" i="7"/>
  <c r="AH96" i="7"/>
  <c r="S97" i="7"/>
  <c r="AA97" i="7"/>
  <c r="AI97" i="7"/>
  <c r="T98" i="7"/>
  <c r="AB98" i="7"/>
  <c r="AJ98" i="7"/>
  <c r="N100" i="7"/>
  <c r="V100" i="7"/>
  <c r="AD100" i="7"/>
  <c r="O101" i="7"/>
  <c r="W101" i="7"/>
  <c r="AE101" i="7"/>
  <c r="P102" i="7"/>
  <c r="X102" i="7"/>
  <c r="AF102" i="7"/>
  <c r="Q103" i="7"/>
  <c r="Y103" i="7"/>
  <c r="AG103" i="7"/>
  <c r="S105" i="7"/>
  <c r="AA105" i="7"/>
  <c r="AI105" i="7"/>
  <c r="T106" i="7"/>
  <c r="AB106" i="7"/>
  <c r="AJ106" i="7"/>
  <c r="N108" i="7"/>
  <c r="V108" i="7"/>
  <c r="AD108" i="7"/>
  <c r="O109" i="7"/>
  <c r="W109" i="7"/>
  <c r="AE109" i="7"/>
  <c r="P110" i="7"/>
  <c r="X110" i="7"/>
  <c r="AF110" i="7"/>
  <c r="Q111" i="7"/>
  <c r="Y111" i="7"/>
  <c r="AG111" i="7"/>
  <c r="S113" i="7"/>
  <c r="AA113" i="7"/>
  <c r="AI113" i="7"/>
  <c r="T114" i="7"/>
  <c r="AB114" i="7"/>
  <c r="AJ114" i="7"/>
  <c r="N116" i="7"/>
  <c r="V116" i="7"/>
  <c r="AD116" i="7"/>
  <c r="O117" i="7"/>
  <c r="W117" i="7"/>
  <c r="AE117" i="7"/>
  <c r="P118" i="7"/>
  <c r="X118" i="7"/>
  <c r="AF118" i="7"/>
  <c r="Q119" i="7"/>
  <c r="Y119" i="7"/>
  <c r="AG119" i="7"/>
  <c r="S121" i="7"/>
  <c r="AA121" i="7"/>
  <c r="AI121" i="7"/>
  <c r="T122" i="7"/>
  <c r="AB122" i="7"/>
  <c r="AJ122" i="7"/>
  <c r="N124" i="7"/>
  <c r="V124" i="7"/>
  <c r="AD124" i="7"/>
  <c r="O125" i="7"/>
  <c r="W125" i="7"/>
  <c r="AE125" i="7"/>
  <c r="P126" i="7"/>
  <c r="X126" i="7"/>
  <c r="AF126" i="7"/>
  <c r="Q127" i="7"/>
  <c r="Y127" i="7"/>
  <c r="AG127" i="7"/>
  <c r="S129" i="7"/>
  <c r="AA129" i="7"/>
  <c r="AI129" i="7"/>
  <c r="T130" i="7"/>
  <c r="AB130" i="7"/>
  <c r="AJ130" i="7"/>
  <c r="M131" i="7"/>
  <c r="U131" i="7"/>
  <c r="AC131" i="7"/>
  <c r="N132" i="7"/>
  <c r="V132" i="7"/>
  <c r="AD132" i="7"/>
  <c r="O133" i="7"/>
  <c r="W133" i="7"/>
  <c r="AE133" i="7"/>
  <c r="Q134" i="7"/>
  <c r="Z134" i="7"/>
  <c r="AI134" i="7"/>
  <c r="U135" i="7"/>
  <c r="AD135" i="7"/>
  <c r="Q136" i="7"/>
  <c r="AA136" i="7"/>
  <c r="AJ136" i="7"/>
  <c r="N664" i="7"/>
  <c r="W664" i="7"/>
  <c r="AI664" i="7"/>
  <c r="O665" i="7"/>
  <c r="AB665" i="7"/>
  <c r="O830" i="7"/>
  <c r="AA830" i="7"/>
  <c r="T831" i="7"/>
  <c r="AG831" i="7"/>
  <c r="M833" i="7"/>
  <c r="Z833" i="7"/>
  <c r="T834" i="7"/>
  <c r="AJ834" i="7"/>
  <c r="P835" i="7"/>
  <c r="AF835" i="7"/>
  <c r="O838" i="7"/>
  <c r="AE838" i="7"/>
  <c r="AB839" i="7"/>
  <c r="N842" i="7"/>
  <c r="AD842" i="7"/>
  <c r="AG843" i="7"/>
  <c r="Y843" i="7"/>
  <c r="Q843" i="7"/>
  <c r="AD843" i="7"/>
  <c r="V843" i="7"/>
  <c r="N843" i="7"/>
  <c r="AB843" i="7"/>
  <c r="X847" i="7"/>
  <c r="R848" i="7"/>
  <c r="AH848" i="7"/>
  <c r="U851" i="7"/>
  <c r="Q855" i="7"/>
  <c r="AG855" i="7"/>
  <c r="AE856" i="7"/>
  <c r="W856" i="7"/>
  <c r="O856" i="7"/>
  <c r="AD856" i="7"/>
  <c r="V856" i="7"/>
  <c r="N856" i="7"/>
  <c r="AB856" i="7"/>
  <c r="S858" i="7"/>
  <c r="AI858" i="7"/>
  <c r="O859" i="7"/>
  <c r="AE859" i="7"/>
  <c r="AE863" i="7"/>
  <c r="W863" i="7"/>
  <c r="O863" i="7"/>
  <c r="AD863" i="7"/>
  <c r="V863" i="7"/>
  <c r="N863" i="7"/>
  <c r="AC863" i="7"/>
  <c r="U863" i="7"/>
  <c r="M863" i="7"/>
  <c r="AH863" i="7"/>
  <c r="Z863" i="7"/>
  <c r="R863" i="7"/>
  <c r="AA863" i="7"/>
  <c r="U864" i="7"/>
  <c r="N865" i="7"/>
  <c r="AD865" i="7"/>
  <c r="AB866" i="7"/>
  <c r="S870" i="7"/>
  <c r="W874" i="7"/>
  <c r="R801" i="7"/>
  <c r="Z801" i="7"/>
  <c r="AH801" i="7"/>
  <c r="S815" i="7"/>
  <c r="AA815" i="7"/>
  <c r="AI815" i="7"/>
  <c r="R896" i="7"/>
  <c r="Z896" i="7"/>
  <c r="AH896" i="7"/>
  <c r="S899" i="7"/>
  <c r="AA899" i="7"/>
  <c r="T901" i="7"/>
  <c r="AB901" i="7"/>
  <c r="AJ901" i="7"/>
  <c r="M907" i="7"/>
  <c r="U907" i="7"/>
  <c r="AC907" i="7"/>
  <c r="R932" i="7"/>
  <c r="Z932" i="7"/>
  <c r="AH932" i="7"/>
  <c r="S934" i="7"/>
  <c r="AA934" i="7"/>
  <c r="T952" i="7"/>
  <c r="AB952" i="7"/>
  <c r="AJ952" i="7"/>
  <c r="M970" i="7"/>
  <c r="U970" i="7"/>
  <c r="AC970" i="7"/>
  <c r="P1043" i="7"/>
  <c r="X1043" i="7"/>
  <c r="AF1043" i="7"/>
  <c r="R1049" i="7"/>
  <c r="Z1049" i="7"/>
  <c r="AH1049" i="7"/>
  <c r="S1127" i="7"/>
  <c r="AA1127" i="7"/>
  <c r="T1137" i="7"/>
  <c r="AB1137" i="7"/>
  <c r="AJ1137" i="7"/>
  <c r="M1147" i="7"/>
  <c r="U1147" i="7"/>
  <c r="AC1147" i="7"/>
  <c r="P1168" i="7"/>
  <c r="X1168" i="7"/>
  <c r="AF1168" i="7"/>
  <c r="Q1169" i="7"/>
  <c r="Y1169" i="7"/>
  <c r="AG1169" i="7"/>
  <c r="R1178" i="7"/>
  <c r="Z1178" i="7"/>
  <c r="AH1178" i="7"/>
  <c r="S1193" i="7"/>
  <c r="AA1193" i="7"/>
  <c r="T1195" i="7"/>
  <c r="AB1195" i="7"/>
  <c r="AJ1195" i="7"/>
  <c r="M1197" i="7"/>
  <c r="U1197" i="7"/>
  <c r="AC1197" i="7"/>
  <c r="O1202" i="7"/>
  <c r="W1202" i="7"/>
  <c r="AE1202" i="7"/>
  <c r="P1204" i="7"/>
  <c r="X1204" i="7"/>
  <c r="AF1204" i="7"/>
  <c r="Q1205" i="7"/>
  <c r="Y1205" i="7"/>
  <c r="AG1205" i="7"/>
  <c r="R71" i="7"/>
  <c r="Z71" i="7"/>
  <c r="AH71" i="7"/>
  <c r="S72" i="7"/>
  <c r="AA72" i="7"/>
  <c r="T73" i="7"/>
  <c r="AB73" i="7"/>
  <c r="AJ73" i="7"/>
  <c r="M74" i="7"/>
  <c r="U74" i="7"/>
  <c r="AC74" i="7"/>
  <c r="O76" i="7"/>
  <c r="W76" i="7"/>
  <c r="AE76" i="7"/>
  <c r="P77" i="7"/>
  <c r="X77" i="7"/>
  <c r="AF77" i="7"/>
  <c r="Q78" i="7"/>
  <c r="Y78" i="7"/>
  <c r="AG78" i="7"/>
  <c r="R79" i="7"/>
  <c r="Z79" i="7"/>
  <c r="AH79" i="7"/>
  <c r="S80" i="7"/>
  <c r="AA80" i="7"/>
  <c r="T81" i="7"/>
  <c r="AB81" i="7"/>
  <c r="AJ81" i="7"/>
  <c r="M82" i="7"/>
  <c r="U82" i="7"/>
  <c r="AC82" i="7"/>
  <c r="O84" i="7"/>
  <c r="W84" i="7"/>
  <c r="AE84" i="7"/>
  <c r="P85" i="7"/>
  <c r="X85" i="7"/>
  <c r="AF85" i="7"/>
  <c r="Q86" i="7"/>
  <c r="Y86" i="7"/>
  <c r="AG86" i="7"/>
  <c r="R87" i="7"/>
  <c r="Z87" i="7"/>
  <c r="AH87" i="7"/>
  <c r="S88" i="7"/>
  <c r="AA88" i="7"/>
  <c r="T89" i="7"/>
  <c r="AB89" i="7"/>
  <c r="AJ89" i="7"/>
  <c r="M90" i="7"/>
  <c r="U90" i="7"/>
  <c r="AC90" i="7"/>
  <c r="O92" i="7"/>
  <c r="W92" i="7"/>
  <c r="AE92" i="7"/>
  <c r="P93" i="7"/>
  <c r="X93" i="7"/>
  <c r="AF93" i="7"/>
  <c r="Q94" i="7"/>
  <c r="Y94" i="7"/>
  <c r="AG94" i="7"/>
  <c r="R95" i="7"/>
  <c r="Z95" i="7"/>
  <c r="AH95" i="7"/>
  <c r="S96" i="7"/>
  <c r="AA96" i="7"/>
  <c r="T97" i="7"/>
  <c r="AB97" i="7"/>
  <c r="AJ97" i="7"/>
  <c r="M98" i="7"/>
  <c r="U98" i="7"/>
  <c r="AC98" i="7"/>
  <c r="O100" i="7"/>
  <c r="W100" i="7"/>
  <c r="AE100" i="7"/>
  <c r="P101" i="7"/>
  <c r="X101" i="7"/>
  <c r="AF101" i="7"/>
  <c r="Q102" i="7"/>
  <c r="Y102" i="7"/>
  <c r="AG102" i="7"/>
  <c r="R103" i="7"/>
  <c r="Z103" i="7"/>
  <c r="AH103" i="7"/>
  <c r="S104" i="7"/>
  <c r="AA104" i="7"/>
  <c r="AI104" i="7"/>
  <c r="T105" i="7"/>
  <c r="AB105" i="7"/>
  <c r="AJ105" i="7"/>
  <c r="M106" i="7"/>
  <c r="U106" i="7"/>
  <c r="AC106" i="7"/>
  <c r="O108" i="7"/>
  <c r="W108" i="7"/>
  <c r="AE108" i="7"/>
  <c r="P109" i="7"/>
  <c r="X109" i="7"/>
  <c r="AF109" i="7"/>
  <c r="Q110" i="7"/>
  <c r="Y110" i="7"/>
  <c r="AG110" i="7"/>
  <c r="R111" i="7"/>
  <c r="Z111" i="7"/>
  <c r="AH111" i="7"/>
  <c r="S112" i="7"/>
  <c r="AA112" i="7"/>
  <c r="AI112" i="7"/>
  <c r="T113" i="7"/>
  <c r="AB113" i="7"/>
  <c r="AJ113" i="7"/>
  <c r="M114" i="7"/>
  <c r="U114" i="7"/>
  <c r="AC114" i="7"/>
  <c r="O116" i="7"/>
  <c r="W116" i="7"/>
  <c r="AE116" i="7"/>
  <c r="P117" i="7"/>
  <c r="X117" i="7"/>
  <c r="AF117" i="7"/>
  <c r="Q118" i="7"/>
  <c r="Y118" i="7"/>
  <c r="AG118" i="7"/>
  <c r="R119" i="7"/>
  <c r="Z119" i="7"/>
  <c r="AH119" i="7"/>
  <c r="S120" i="7"/>
  <c r="AA120" i="7"/>
  <c r="T121" i="7"/>
  <c r="AB121" i="7"/>
  <c r="AJ121" i="7"/>
  <c r="M122" i="7"/>
  <c r="U122" i="7"/>
  <c r="AC122" i="7"/>
  <c r="O124" i="7"/>
  <c r="W124" i="7"/>
  <c r="AE124" i="7"/>
  <c r="P125" i="7"/>
  <c r="X125" i="7"/>
  <c r="AF125" i="7"/>
  <c r="Q126" i="7"/>
  <c r="Y126" i="7"/>
  <c r="AG126" i="7"/>
  <c r="R127" i="7"/>
  <c r="Z127" i="7"/>
  <c r="AH127" i="7"/>
  <c r="S128" i="7"/>
  <c r="AA128" i="7"/>
  <c r="T129" i="7"/>
  <c r="AB129" i="7"/>
  <c r="AJ129" i="7"/>
  <c r="M130" i="7"/>
  <c r="U130" i="7"/>
  <c r="AC130" i="7"/>
  <c r="N131" i="7"/>
  <c r="V131" i="7"/>
  <c r="AD131" i="7"/>
  <c r="O132" i="7"/>
  <c r="W132" i="7"/>
  <c r="AE132" i="7"/>
  <c r="P133" i="7"/>
  <c r="X133" i="7"/>
  <c r="AF133" i="7"/>
  <c r="R134" i="7"/>
  <c r="AA134" i="7"/>
  <c r="AJ134" i="7"/>
  <c r="M135" i="7"/>
  <c r="V135" i="7"/>
  <c r="AE135" i="7"/>
  <c r="S136" i="7"/>
  <c r="R663" i="7"/>
  <c r="O664" i="7"/>
  <c r="X664" i="7"/>
  <c r="AJ664" i="7"/>
  <c r="P665" i="7"/>
  <c r="AC665" i="7"/>
  <c r="AC829" i="7"/>
  <c r="U829" i="7"/>
  <c r="M829" i="7"/>
  <c r="AJ829" i="7"/>
  <c r="AB829" i="7"/>
  <c r="T829" i="7"/>
  <c r="AF829" i="7"/>
  <c r="X829" i="7"/>
  <c r="P829" i="7"/>
  <c r="W829" i="7"/>
  <c r="AI829" i="7"/>
  <c r="P830" i="7"/>
  <c r="AB830" i="7"/>
  <c r="U831" i="7"/>
  <c r="AF832" i="7"/>
  <c r="X832" i="7"/>
  <c r="P832" i="7"/>
  <c r="AE832" i="7"/>
  <c r="W832" i="7"/>
  <c r="O832" i="7"/>
  <c r="Y832" i="7"/>
  <c r="N833" i="7"/>
  <c r="AA833" i="7"/>
  <c r="V834" i="7"/>
  <c r="T835" i="7"/>
  <c r="AJ835" i="7"/>
  <c r="P838" i="7"/>
  <c r="AF838" i="7"/>
  <c r="P839" i="7"/>
  <c r="AF839" i="7"/>
  <c r="S841" i="7"/>
  <c r="AI841" i="7"/>
  <c r="O842" i="7"/>
  <c r="AE842" i="7"/>
  <c r="M843" i="7"/>
  <c r="AC843" i="7"/>
  <c r="AD846" i="7"/>
  <c r="V846" i="7"/>
  <c r="N846" i="7"/>
  <c r="AC846" i="7"/>
  <c r="U846" i="7"/>
  <c r="M846" i="7"/>
  <c r="AJ846" i="7"/>
  <c r="AB846" i="7"/>
  <c r="T846" i="7"/>
  <c r="AG846" i="7"/>
  <c r="Y846" i="7"/>
  <c r="Q846" i="7"/>
  <c r="Z846" i="7"/>
  <c r="Y847" i="7"/>
  <c r="T848" i="7"/>
  <c r="AJ848" i="7"/>
  <c r="AH850" i="7"/>
  <c r="Z850" i="7"/>
  <c r="R850" i="7"/>
  <c r="AG850" i="7"/>
  <c r="Y850" i="7"/>
  <c r="Q850" i="7"/>
  <c r="AF850" i="7"/>
  <c r="X850" i="7"/>
  <c r="P850" i="7"/>
  <c r="AC850" i="7"/>
  <c r="U850" i="7"/>
  <c r="M850" i="7"/>
  <c r="AA850" i="7"/>
  <c r="W851" i="7"/>
  <c r="S854" i="7"/>
  <c r="AI854" i="7"/>
  <c r="S855" i="7"/>
  <c r="AI855" i="7"/>
  <c r="M856" i="7"/>
  <c r="AC856" i="7"/>
  <c r="T858" i="7"/>
  <c r="AJ858" i="7"/>
  <c r="P859" i="7"/>
  <c r="AF859" i="7"/>
  <c r="AB863" i="7"/>
  <c r="Y864" i="7"/>
  <c r="R865" i="7"/>
  <c r="AH865" i="7"/>
  <c r="N866" i="7"/>
  <c r="AH867" i="7"/>
  <c r="Z867" i="7"/>
  <c r="R867" i="7"/>
  <c r="AB867" i="7"/>
  <c r="X870" i="7"/>
  <c r="AG873" i="7"/>
  <c r="Y873" i="7"/>
  <c r="Q873" i="7"/>
  <c r="AF873" i="7"/>
  <c r="X873" i="7"/>
  <c r="P873" i="7"/>
  <c r="AE873" i="7"/>
  <c r="W873" i="7"/>
  <c r="O873" i="7"/>
  <c r="AC873" i="7"/>
  <c r="U873" i="7"/>
  <c r="M873" i="7"/>
  <c r="AJ873" i="7"/>
  <c r="AB873" i="7"/>
  <c r="T873" i="7"/>
  <c r="AH873" i="7"/>
  <c r="Z873" i="7"/>
  <c r="R873" i="7"/>
  <c r="AB874" i="7"/>
  <c r="S801" i="7"/>
  <c r="AA801" i="7"/>
  <c r="T815" i="7"/>
  <c r="S896" i="7"/>
  <c r="AA896" i="7"/>
  <c r="T899" i="7"/>
  <c r="AB899" i="7"/>
  <c r="M901" i="7"/>
  <c r="U901" i="7"/>
  <c r="N907" i="7"/>
  <c r="V907" i="7"/>
  <c r="S932" i="7"/>
  <c r="AA932" i="7"/>
  <c r="T934" i="7"/>
  <c r="AB934" i="7"/>
  <c r="M952" i="7"/>
  <c r="U952" i="7"/>
  <c r="N970" i="7"/>
  <c r="V970" i="7"/>
  <c r="Q1043" i="7"/>
  <c r="Y1043" i="7"/>
  <c r="AG1043" i="7"/>
  <c r="S1049" i="7"/>
  <c r="AA1049" i="7"/>
  <c r="T1127" i="7"/>
  <c r="AB1127" i="7"/>
  <c r="M1137" i="7"/>
  <c r="U1137" i="7"/>
  <c r="N1147" i="7"/>
  <c r="V1147" i="7"/>
  <c r="Q1168" i="7"/>
  <c r="Y1168" i="7"/>
  <c r="AG1168" i="7"/>
  <c r="R1169" i="7"/>
  <c r="Z1169" i="7"/>
  <c r="AH1169" i="7"/>
  <c r="S1178" i="7"/>
  <c r="AA1178" i="7"/>
  <c r="T1193" i="7"/>
  <c r="AB1193" i="7"/>
  <c r="M1195" i="7"/>
  <c r="U1195" i="7"/>
  <c r="N1197" i="7"/>
  <c r="V1197" i="7"/>
  <c r="P1202" i="7"/>
  <c r="X1202" i="7"/>
  <c r="AF1202" i="7"/>
  <c r="Q1204" i="7"/>
  <c r="Y1204" i="7"/>
  <c r="AG1204" i="7"/>
  <c r="R1205" i="7"/>
  <c r="Z1205" i="7"/>
  <c r="AH1205" i="7"/>
  <c r="S71" i="7"/>
  <c r="AA71" i="7"/>
  <c r="T72" i="7"/>
  <c r="AB72" i="7"/>
  <c r="M73" i="7"/>
  <c r="U73" i="7"/>
  <c r="N74" i="7"/>
  <c r="V74" i="7"/>
  <c r="P76" i="7"/>
  <c r="X76" i="7"/>
  <c r="AF76" i="7"/>
  <c r="Q77" i="7"/>
  <c r="Y77" i="7"/>
  <c r="AG77" i="7"/>
  <c r="R78" i="7"/>
  <c r="Z78" i="7"/>
  <c r="AH78" i="7"/>
  <c r="S79" i="7"/>
  <c r="AA79" i="7"/>
  <c r="T80" i="7"/>
  <c r="AB80" i="7"/>
  <c r="M81" i="7"/>
  <c r="U81" i="7"/>
  <c r="N82" i="7"/>
  <c r="V82" i="7"/>
  <c r="P84" i="7"/>
  <c r="X84" i="7"/>
  <c r="AF84" i="7"/>
  <c r="Q85" i="7"/>
  <c r="Y85" i="7"/>
  <c r="AG85" i="7"/>
  <c r="R86" i="7"/>
  <c r="Z86" i="7"/>
  <c r="AH86" i="7"/>
  <c r="S87" i="7"/>
  <c r="AA87" i="7"/>
  <c r="T88" i="7"/>
  <c r="AB88" i="7"/>
  <c r="M89" i="7"/>
  <c r="U89" i="7"/>
  <c r="N90" i="7"/>
  <c r="V90" i="7"/>
  <c r="P92" i="7"/>
  <c r="X92" i="7"/>
  <c r="AF92" i="7"/>
  <c r="Q93" i="7"/>
  <c r="Y93" i="7"/>
  <c r="AG93" i="7"/>
  <c r="R94" i="7"/>
  <c r="Z94" i="7"/>
  <c r="AH94" i="7"/>
  <c r="S95" i="7"/>
  <c r="AA95" i="7"/>
  <c r="T96" i="7"/>
  <c r="AB96" i="7"/>
  <c r="M97" i="7"/>
  <c r="U97" i="7"/>
  <c r="N98" i="7"/>
  <c r="V98" i="7"/>
  <c r="P100" i="7"/>
  <c r="X100" i="7"/>
  <c r="AF100" i="7"/>
  <c r="Q101" i="7"/>
  <c r="Y101" i="7"/>
  <c r="AG101" i="7"/>
  <c r="R102" i="7"/>
  <c r="Z102" i="7"/>
  <c r="AH102" i="7"/>
  <c r="S103" i="7"/>
  <c r="AA103" i="7"/>
  <c r="T104" i="7"/>
  <c r="AB104" i="7"/>
  <c r="M105" i="7"/>
  <c r="U105" i="7"/>
  <c r="N106" i="7"/>
  <c r="V106" i="7"/>
  <c r="P108" i="7"/>
  <c r="X108" i="7"/>
  <c r="AF108" i="7"/>
  <c r="Q109" i="7"/>
  <c r="Y109" i="7"/>
  <c r="AG109" i="7"/>
  <c r="R110" i="7"/>
  <c r="Z110" i="7"/>
  <c r="AH110" i="7"/>
  <c r="S111" i="7"/>
  <c r="AA111" i="7"/>
  <c r="T112" i="7"/>
  <c r="AB112" i="7"/>
  <c r="M113" i="7"/>
  <c r="U113" i="7"/>
  <c r="N114" i="7"/>
  <c r="V114" i="7"/>
  <c r="AD114" i="7"/>
  <c r="P116" i="7"/>
  <c r="X116" i="7"/>
  <c r="AF116" i="7"/>
  <c r="Q117" i="7"/>
  <c r="Y117" i="7"/>
  <c r="AG117" i="7"/>
  <c r="R118" i="7"/>
  <c r="Z118" i="7"/>
  <c r="AH118" i="7"/>
  <c r="S119" i="7"/>
  <c r="AA119" i="7"/>
  <c r="T120" i="7"/>
  <c r="AB120" i="7"/>
  <c r="M121" i="7"/>
  <c r="U121" i="7"/>
  <c r="N122" i="7"/>
  <c r="V122" i="7"/>
  <c r="AD122" i="7"/>
  <c r="P124" i="7"/>
  <c r="X124" i="7"/>
  <c r="AF124" i="7"/>
  <c r="Q125" i="7"/>
  <c r="Y125" i="7"/>
  <c r="AG125" i="7"/>
  <c r="R126" i="7"/>
  <c r="Z126" i="7"/>
  <c r="AH126" i="7"/>
  <c r="S127" i="7"/>
  <c r="AA127" i="7"/>
  <c r="T128" i="7"/>
  <c r="AB128" i="7"/>
  <c r="M129" i="7"/>
  <c r="U129" i="7"/>
  <c r="N130" i="7"/>
  <c r="V130" i="7"/>
  <c r="AD130" i="7"/>
  <c r="O131" i="7"/>
  <c r="W131" i="7"/>
  <c r="AE131" i="7"/>
  <c r="P132" i="7"/>
  <c r="X132" i="7"/>
  <c r="AF132" i="7"/>
  <c r="Q133" i="7"/>
  <c r="Y133" i="7"/>
  <c r="AG133" i="7"/>
  <c r="S134" i="7"/>
  <c r="N135" i="7"/>
  <c r="W135" i="7"/>
  <c r="AF135" i="7"/>
  <c r="AH136" i="7"/>
  <c r="Z136" i="7"/>
  <c r="R136" i="7"/>
  <c r="T136" i="7"/>
  <c r="AC136" i="7"/>
  <c r="AJ663" i="7"/>
  <c r="AB663" i="7"/>
  <c r="T663" i="7"/>
  <c r="S663" i="7"/>
  <c r="AC663" i="7"/>
  <c r="P664" i="7"/>
  <c r="Z664" i="7"/>
  <c r="Q665" i="7"/>
  <c r="AE665" i="7"/>
  <c r="R830" i="7"/>
  <c r="AE830" i="7"/>
  <c r="AE831" i="7"/>
  <c r="W831" i="7"/>
  <c r="O831" i="7"/>
  <c r="AD831" i="7"/>
  <c r="V831" i="7"/>
  <c r="N831" i="7"/>
  <c r="AH831" i="7"/>
  <c r="Z831" i="7"/>
  <c r="R831" i="7"/>
  <c r="X831" i="7"/>
  <c r="AJ831" i="7"/>
  <c r="O833" i="7"/>
  <c r="AC833" i="7"/>
  <c r="U835" i="7"/>
  <c r="R838" i="7"/>
  <c r="AH838" i="7"/>
  <c r="Q839" i="7"/>
  <c r="AG839" i="7"/>
  <c r="AE840" i="7"/>
  <c r="W840" i="7"/>
  <c r="O840" i="7"/>
  <c r="AD840" i="7"/>
  <c r="V840" i="7"/>
  <c r="N840" i="7"/>
  <c r="AB840" i="7"/>
  <c r="S842" i="7"/>
  <c r="AI842" i="7"/>
  <c r="O843" i="7"/>
  <c r="AE843" i="7"/>
  <c r="AA846" i="7"/>
  <c r="AE847" i="7"/>
  <c r="W847" i="7"/>
  <c r="O847" i="7"/>
  <c r="AD847" i="7"/>
  <c r="V847" i="7"/>
  <c r="N847" i="7"/>
  <c r="AC847" i="7"/>
  <c r="U847" i="7"/>
  <c r="M847" i="7"/>
  <c r="AH847" i="7"/>
  <c r="Z847" i="7"/>
  <c r="R847" i="7"/>
  <c r="AA847" i="7"/>
  <c r="U848" i="7"/>
  <c r="AB850" i="7"/>
  <c r="AI851" i="7"/>
  <c r="J852" i="7"/>
  <c r="T855" i="7"/>
  <c r="AJ855" i="7"/>
  <c r="Q856" i="7"/>
  <c r="AG856" i="7"/>
  <c r="AG857" i="7"/>
  <c r="Y857" i="7"/>
  <c r="Q857" i="7"/>
  <c r="AF857" i="7"/>
  <c r="X857" i="7"/>
  <c r="P857" i="7"/>
  <c r="AE857" i="7"/>
  <c r="W857" i="7"/>
  <c r="O857" i="7"/>
  <c r="AJ857" i="7"/>
  <c r="AB857" i="7"/>
  <c r="T857" i="7"/>
  <c r="Z857" i="7"/>
  <c r="T859" i="7"/>
  <c r="AJ859" i="7"/>
  <c r="P862" i="7"/>
  <c r="AF862" i="7"/>
  <c r="P863" i="7"/>
  <c r="AF863" i="7"/>
  <c r="AI864" i="7"/>
  <c r="S865" i="7"/>
  <c r="AI865" i="7"/>
  <c r="O866" i="7"/>
  <c r="AE866" i="7"/>
  <c r="M867" i="7"/>
  <c r="AC867" i="7"/>
  <c r="AA870" i="7"/>
  <c r="Q871" i="7"/>
  <c r="AE874" i="7"/>
  <c r="S1169" i="7"/>
  <c r="AA1169" i="7"/>
  <c r="AI1169" i="7"/>
  <c r="T1178" i="7"/>
  <c r="AB1178" i="7"/>
  <c r="AJ1178" i="7"/>
  <c r="Q1202" i="7"/>
  <c r="Y1202" i="7"/>
  <c r="AG1202" i="7"/>
  <c r="R1204" i="7"/>
  <c r="Z1204" i="7"/>
  <c r="S1205" i="7"/>
  <c r="AA1205" i="7"/>
  <c r="AI1205" i="7"/>
  <c r="T71" i="7"/>
  <c r="AB71" i="7"/>
  <c r="AJ71" i="7"/>
  <c r="Q76" i="7"/>
  <c r="Y76" i="7"/>
  <c r="AG76" i="7"/>
  <c r="R77" i="7"/>
  <c r="Z77" i="7"/>
  <c r="S78" i="7"/>
  <c r="AA78" i="7"/>
  <c r="AI78" i="7"/>
  <c r="T79" i="7"/>
  <c r="AB79" i="7"/>
  <c r="AJ79" i="7"/>
  <c r="Q84" i="7"/>
  <c r="Y84" i="7"/>
  <c r="AG84" i="7"/>
  <c r="R85" i="7"/>
  <c r="Z85" i="7"/>
  <c r="S86" i="7"/>
  <c r="AA86" i="7"/>
  <c r="AI86" i="7"/>
  <c r="T87" i="7"/>
  <c r="AB87" i="7"/>
  <c r="AJ87" i="7"/>
  <c r="Q92" i="7"/>
  <c r="Y92" i="7"/>
  <c r="AG92" i="7"/>
  <c r="R93" i="7"/>
  <c r="Z93" i="7"/>
  <c r="S94" i="7"/>
  <c r="AA94" i="7"/>
  <c r="AI94" i="7"/>
  <c r="T95" i="7"/>
  <c r="AB95" i="7"/>
  <c r="AJ95" i="7"/>
  <c r="Q100" i="7"/>
  <c r="Y100" i="7"/>
  <c r="AG100" i="7"/>
  <c r="R101" i="7"/>
  <c r="Z101" i="7"/>
  <c r="S102" i="7"/>
  <c r="AA102" i="7"/>
  <c r="AI102" i="7"/>
  <c r="T103" i="7"/>
  <c r="AB103" i="7"/>
  <c r="AJ103" i="7"/>
  <c r="Q108" i="7"/>
  <c r="Y108" i="7"/>
  <c r="AG108" i="7"/>
  <c r="R109" i="7"/>
  <c r="Z109" i="7"/>
  <c r="S110" i="7"/>
  <c r="AA110" i="7"/>
  <c r="AI110" i="7"/>
  <c r="T111" i="7"/>
  <c r="AB111" i="7"/>
  <c r="AJ111" i="7"/>
  <c r="Q116" i="7"/>
  <c r="Y116" i="7"/>
  <c r="AG116" i="7"/>
  <c r="R117" i="7"/>
  <c r="Z117" i="7"/>
  <c r="S118" i="7"/>
  <c r="AA118" i="7"/>
  <c r="AI118" i="7"/>
  <c r="T119" i="7"/>
  <c r="AB119" i="7"/>
  <c r="AJ119" i="7"/>
  <c r="Q124" i="7"/>
  <c r="Y124" i="7"/>
  <c r="AG124" i="7"/>
  <c r="R125" i="7"/>
  <c r="Z125" i="7"/>
  <c r="S126" i="7"/>
  <c r="AA126" i="7"/>
  <c r="AI126" i="7"/>
  <c r="T127" i="7"/>
  <c r="AB127" i="7"/>
  <c r="AJ127" i="7"/>
  <c r="P131" i="7"/>
  <c r="X131" i="7"/>
  <c r="AF131" i="7"/>
  <c r="Q132" i="7"/>
  <c r="Y132" i="7"/>
  <c r="AG132" i="7"/>
  <c r="R133" i="7"/>
  <c r="Z133" i="7"/>
  <c r="AF134" i="7"/>
  <c r="X134" i="7"/>
  <c r="P134" i="7"/>
  <c r="T134" i="7"/>
  <c r="AC134" i="7"/>
  <c r="U136" i="7"/>
  <c r="AD136" i="7"/>
  <c r="Q664" i="7"/>
  <c r="AA664" i="7"/>
  <c r="T665" i="7"/>
  <c r="AF665" i="7"/>
  <c r="S830" i="7"/>
  <c r="AF830" i="7"/>
  <c r="Y831" i="7"/>
  <c r="R833" i="7"/>
  <c r="AD833" i="7"/>
  <c r="AH834" i="7"/>
  <c r="Z834" i="7"/>
  <c r="R834" i="7"/>
  <c r="AG834" i="7"/>
  <c r="Y834" i="7"/>
  <c r="Q834" i="7"/>
  <c r="AF834" i="7"/>
  <c r="X834" i="7"/>
  <c r="P834" i="7"/>
  <c r="AC834" i="7"/>
  <c r="U834" i="7"/>
  <c r="M834" i="7"/>
  <c r="AA834" i="7"/>
  <c r="W835" i="7"/>
  <c r="S838" i="7"/>
  <c r="AI838" i="7"/>
  <c r="T842" i="7"/>
  <c r="AJ842" i="7"/>
  <c r="AB847" i="7"/>
  <c r="AD851" i="7"/>
  <c r="V851" i="7"/>
  <c r="N851" i="7"/>
  <c r="AB851" i="7"/>
  <c r="X855" i="7"/>
  <c r="U859" i="7"/>
  <c r="AF864" i="7"/>
  <c r="X864" i="7"/>
  <c r="P864" i="7"/>
  <c r="AE864" i="7"/>
  <c r="W864" i="7"/>
  <c r="O864" i="7"/>
  <c r="AD864" i="7"/>
  <c r="V864" i="7"/>
  <c r="N864" i="7"/>
  <c r="AB864" i="7"/>
  <c r="U865" i="7"/>
  <c r="AF870" i="7"/>
  <c r="T871" i="7"/>
  <c r="N873" i="7"/>
  <c r="AJ874" i="7"/>
  <c r="S1043" i="7"/>
  <c r="AA1043" i="7"/>
  <c r="S1168" i="7"/>
  <c r="AA1168" i="7"/>
  <c r="T1169" i="7"/>
  <c r="AB1169" i="7"/>
  <c r="M1178" i="7"/>
  <c r="U1178" i="7"/>
  <c r="R1202" i="7"/>
  <c r="Z1202" i="7"/>
  <c r="S1204" i="7"/>
  <c r="AA1204" i="7"/>
  <c r="T1205" i="7"/>
  <c r="AB1205" i="7"/>
  <c r="M71" i="7"/>
  <c r="U71" i="7"/>
  <c r="R76" i="7"/>
  <c r="Z76" i="7"/>
  <c r="S77" i="7"/>
  <c r="AA77" i="7"/>
  <c r="T78" i="7"/>
  <c r="AB78" i="7"/>
  <c r="M79" i="7"/>
  <c r="U79" i="7"/>
  <c r="R84" i="7"/>
  <c r="Z84" i="7"/>
  <c r="S85" i="7"/>
  <c r="AA85" i="7"/>
  <c r="T86" i="7"/>
  <c r="AB86" i="7"/>
  <c r="M87" i="7"/>
  <c r="U87" i="7"/>
  <c r="R92" i="7"/>
  <c r="Z92" i="7"/>
  <c r="S93" i="7"/>
  <c r="AA93" i="7"/>
  <c r="T94" i="7"/>
  <c r="AB94" i="7"/>
  <c r="M95" i="7"/>
  <c r="U95" i="7"/>
  <c r="R100" i="7"/>
  <c r="Z100" i="7"/>
  <c r="S101" i="7"/>
  <c r="AA101" i="7"/>
  <c r="T102" i="7"/>
  <c r="AB102" i="7"/>
  <c r="M103" i="7"/>
  <c r="U103" i="7"/>
  <c r="R108" i="7"/>
  <c r="Z108" i="7"/>
  <c r="S109" i="7"/>
  <c r="AA109" i="7"/>
  <c r="T110" i="7"/>
  <c r="AB110" i="7"/>
  <c r="M111" i="7"/>
  <c r="U111" i="7"/>
  <c r="P114" i="7"/>
  <c r="X114" i="7"/>
  <c r="R116" i="7"/>
  <c r="Z116" i="7"/>
  <c r="S117" i="7"/>
  <c r="AA117" i="7"/>
  <c r="T118" i="7"/>
  <c r="AB118" i="7"/>
  <c r="M119" i="7"/>
  <c r="U119" i="7"/>
  <c r="P122" i="7"/>
  <c r="X122" i="7"/>
  <c r="R124" i="7"/>
  <c r="Z124" i="7"/>
  <c r="S125" i="7"/>
  <c r="AA125" i="7"/>
  <c r="T126" i="7"/>
  <c r="AB126" i="7"/>
  <c r="M127" i="7"/>
  <c r="U127" i="7"/>
  <c r="P130" i="7"/>
  <c r="X130" i="7"/>
  <c r="Q131" i="7"/>
  <c r="Y131" i="7"/>
  <c r="R132" i="7"/>
  <c r="Z132" i="7"/>
  <c r="S133" i="7"/>
  <c r="AA133" i="7"/>
  <c r="U134" i="7"/>
  <c r="AD134" i="7"/>
  <c r="P135" i="7"/>
  <c r="Z135" i="7"/>
  <c r="M136" i="7"/>
  <c r="V136" i="7"/>
  <c r="R664" i="7"/>
  <c r="AB664" i="7"/>
  <c r="U665" i="7"/>
  <c r="T830" i="7"/>
  <c r="AH830" i="7"/>
  <c r="M831" i="7"/>
  <c r="S833" i="7"/>
  <c r="AE833" i="7"/>
  <c r="AB834" i="7"/>
  <c r="AI835" i="7"/>
  <c r="X835" i="7"/>
  <c r="J836" i="7"/>
  <c r="W838" i="7"/>
  <c r="T839" i="7"/>
  <c r="AG841" i="7"/>
  <c r="Y841" i="7"/>
  <c r="Q841" i="7"/>
  <c r="AF841" i="7"/>
  <c r="X841" i="7"/>
  <c r="P841" i="7"/>
  <c r="AE841" i="7"/>
  <c r="W841" i="7"/>
  <c r="O841" i="7"/>
  <c r="AJ841" i="7"/>
  <c r="AB841" i="7"/>
  <c r="T841" i="7"/>
  <c r="Z841" i="7"/>
  <c r="V842" i="7"/>
  <c r="T843" i="7"/>
  <c r="AJ843" i="7"/>
  <c r="P847" i="7"/>
  <c r="AF848" i="7"/>
  <c r="Z848" i="7"/>
  <c r="M851" i="7"/>
  <c r="AC851" i="7"/>
  <c r="AD854" i="7"/>
  <c r="V854" i="7"/>
  <c r="N854" i="7"/>
  <c r="AC854" i="7"/>
  <c r="U854" i="7"/>
  <c r="M854" i="7"/>
  <c r="AJ854" i="7"/>
  <c r="AB854" i="7"/>
  <c r="T854" i="7"/>
  <c r="AG854" i="7"/>
  <c r="Y854" i="7"/>
  <c r="Q854" i="7"/>
  <c r="Z854" i="7"/>
  <c r="Y855" i="7"/>
  <c r="T856" i="7"/>
  <c r="AJ856" i="7"/>
  <c r="AH858" i="7"/>
  <c r="Z858" i="7"/>
  <c r="R858" i="7"/>
  <c r="AG858" i="7"/>
  <c r="Y858" i="7"/>
  <c r="Q858" i="7"/>
  <c r="AF858" i="7"/>
  <c r="X858" i="7"/>
  <c r="P858" i="7"/>
  <c r="AC858" i="7"/>
  <c r="U858" i="7"/>
  <c r="M858" i="7"/>
  <c r="AA858" i="7"/>
  <c r="W859" i="7"/>
  <c r="S863" i="7"/>
  <c r="AI863" i="7"/>
  <c r="M864" i="7"/>
  <c r="AC864" i="7"/>
  <c r="V865" i="7"/>
  <c r="T866" i="7"/>
  <c r="AJ866" i="7"/>
  <c r="P867" i="7"/>
  <c r="AF867" i="7"/>
  <c r="AI870" i="7"/>
  <c r="S873" i="7"/>
  <c r="AH874" i="7"/>
  <c r="AD878" i="7"/>
  <c r="V878" i="7"/>
  <c r="N878" i="7"/>
  <c r="AC878" i="7"/>
  <c r="U878" i="7"/>
  <c r="M878" i="7"/>
  <c r="AJ878" i="7"/>
  <c r="AB878" i="7"/>
  <c r="T878" i="7"/>
  <c r="AH878" i="7"/>
  <c r="Z878" i="7"/>
  <c r="R878" i="7"/>
  <c r="AG878" i="7"/>
  <c r="Y878" i="7"/>
  <c r="Q878" i="7"/>
  <c r="AF878" i="7"/>
  <c r="X878" i="7"/>
  <c r="P878" i="7"/>
  <c r="AE878" i="7"/>
  <c r="W878" i="7"/>
  <c r="O878" i="7"/>
  <c r="P871" i="7"/>
  <c r="X871" i="7"/>
  <c r="AF871" i="7"/>
  <c r="Q872" i="7"/>
  <c r="Y872" i="7"/>
  <c r="AG872" i="7"/>
  <c r="S874" i="7"/>
  <c r="AA874" i="7"/>
  <c r="AI874" i="7"/>
  <c r="T875" i="7"/>
  <c r="AB875" i="7"/>
  <c r="P879" i="7"/>
  <c r="X879" i="7"/>
  <c r="AF879" i="7"/>
  <c r="Q880" i="7"/>
  <c r="Y880" i="7"/>
  <c r="AG880" i="7"/>
  <c r="R881" i="7"/>
  <c r="Z881" i="7"/>
  <c r="AH881" i="7"/>
  <c r="S882" i="7"/>
  <c r="AA882" i="7"/>
  <c r="AI882" i="7"/>
  <c r="T883" i="7"/>
  <c r="AB883" i="7"/>
  <c r="AJ883" i="7"/>
  <c r="O886" i="7"/>
  <c r="W886" i="7"/>
  <c r="AE886" i="7"/>
  <c r="P887" i="7"/>
  <c r="X887" i="7"/>
  <c r="AF887" i="7"/>
  <c r="Q888" i="7"/>
  <c r="Y888" i="7"/>
  <c r="AG888" i="7"/>
  <c r="R889" i="7"/>
  <c r="Z889" i="7"/>
  <c r="AH889" i="7"/>
  <c r="S890" i="7"/>
  <c r="AA890" i="7"/>
  <c r="AI890" i="7"/>
  <c r="T891" i="7"/>
  <c r="AB891" i="7"/>
  <c r="AJ891" i="7"/>
  <c r="O666" i="7"/>
  <c r="W666" i="7"/>
  <c r="AE666" i="7"/>
  <c r="P667" i="7"/>
  <c r="X667" i="7"/>
  <c r="AF667" i="7"/>
  <c r="Q668" i="7"/>
  <c r="Y668" i="7"/>
  <c r="AG668" i="7"/>
  <c r="R669" i="7"/>
  <c r="Z669" i="7"/>
  <c r="AH669" i="7"/>
  <c r="S670" i="7"/>
  <c r="AA670" i="7"/>
  <c r="AI670" i="7"/>
  <c r="T671" i="7"/>
  <c r="AB671" i="7"/>
  <c r="AJ671" i="7"/>
  <c r="O674" i="7"/>
  <c r="W674" i="7"/>
  <c r="AE674" i="7"/>
  <c r="P675" i="7"/>
  <c r="X675" i="7"/>
  <c r="AF675" i="7"/>
  <c r="Q676" i="7"/>
  <c r="Y676" i="7"/>
  <c r="AG676" i="7"/>
  <c r="R677" i="7"/>
  <c r="Z677" i="7"/>
  <c r="AH677" i="7"/>
  <c r="S678" i="7"/>
  <c r="AA678" i="7"/>
  <c r="AI678" i="7"/>
  <c r="T679" i="7"/>
  <c r="AB679" i="7"/>
  <c r="AJ679" i="7"/>
  <c r="O682" i="7"/>
  <c r="W682" i="7"/>
  <c r="AE682" i="7"/>
  <c r="P683" i="7"/>
  <c r="X683" i="7"/>
  <c r="AF683" i="7"/>
  <c r="Q684" i="7"/>
  <c r="Y684" i="7"/>
  <c r="AG684" i="7"/>
  <c r="R685" i="7"/>
  <c r="Z685" i="7"/>
  <c r="AH685" i="7"/>
  <c r="S686" i="7"/>
  <c r="AA686" i="7"/>
  <c r="AI686" i="7"/>
  <c r="T687" i="7"/>
  <c r="AB687" i="7"/>
  <c r="AJ687" i="7"/>
  <c r="Q690" i="7"/>
  <c r="Z690" i="7"/>
  <c r="AI690" i="7"/>
  <c r="U691" i="7"/>
  <c r="AD691" i="7"/>
  <c r="Q692" i="7"/>
  <c r="Z692" i="7"/>
  <c r="AI692" i="7"/>
  <c r="U693" i="7"/>
  <c r="AD693" i="7"/>
  <c r="J694" i="7"/>
  <c r="Q694" i="7"/>
  <c r="AA694" i="7"/>
  <c r="AJ694" i="7"/>
  <c r="S698" i="7"/>
  <c r="AC706" i="7"/>
  <c r="U706" i="7"/>
  <c r="M706" i="7"/>
  <c r="AB706" i="7"/>
  <c r="AG710" i="7"/>
  <c r="Y710" i="7"/>
  <c r="Q710" i="7"/>
  <c r="AF710" i="7"/>
  <c r="X710" i="7"/>
  <c r="P710" i="7"/>
  <c r="AE710" i="7"/>
  <c r="W710" i="7"/>
  <c r="O710" i="7"/>
  <c r="AD710" i="7"/>
  <c r="AG716" i="7"/>
  <c r="AG718" i="7"/>
  <c r="Y718" i="7"/>
  <c r="Q718" i="7"/>
  <c r="AF718" i="7"/>
  <c r="X718" i="7"/>
  <c r="P718" i="7"/>
  <c r="AE718" i="7"/>
  <c r="W718" i="7"/>
  <c r="O718" i="7"/>
  <c r="AC718" i="7"/>
  <c r="U718" i="7"/>
  <c r="M718" i="7"/>
  <c r="AG723" i="7"/>
  <c r="Y723" i="7"/>
  <c r="Q723" i="7"/>
  <c r="AF723" i="7"/>
  <c r="X723" i="7"/>
  <c r="P723" i="7"/>
  <c r="AE723" i="7"/>
  <c r="W723" i="7"/>
  <c r="O723" i="7"/>
  <c r="AD723" i="7"/>
  <c r="V723" i="7"/>
  <c r="N723" i="7"/>
  <c r="AC723" i="7"/>
  <c r="U723" i="7"/>
  <c r="M723" i="7"/>
  <c r="AJ723" i="7"/>
  <c r="AB723" i="7"/>
  <c r="T723" i="7"/>
  <c r="AH723" i="7"/>
  <c r="Z723" i="7"/>
  <c r="R723" i="7"/>
  <c r="AB1002" i="7"/>
  <c r="S1002" i="7"/>
  <c r="AH1149" i="7"/>
  <c r="Z1149" i="7"/>
  <c r="R1149" i="7"/>
  <c r="AF1149" i="7"/>
  <c r="X1149" i="7"/>
  <c r="P1149" i="7"/>
  <c r="AC1149" i="7"/>
  <c r="U1149" i="7"/>
  <c r="M1149" i="7"/>
  <c r="AG1149" i="7"/>
  <c r="T1149" i="7"/>
  <c r="AE1149" i="7"/>
  <c r="S1149" i="7"/>
  <c r="AD1149" i="7"/>
  <c r="Q1149" i="7"/>
  <c r="AB1149" i="7"/>
  <c r="O1149" i="7"/>
  <c r="AA1149" i="7"/>
  <c r="N1149" i="7"/>
  <c r="Y1149" i="7"/>
  <c r="AI1149" i="7"/>
  <c r="V1149" i="7"/>
  <c r="AH1173" i="7"/>
  <c r="U1173" i="7"/>
  <c r="AF1173" i="7"/>
  <c r="T1173" i="7"/>
  <c r="AE1173" i="7"/>
  <c r="R1173" i="7"/>
  <c r="AC1173" i="7"/>
  <c r="P1173" i="7"/>
  <c r="AB1173" i="7"/>
  <c r="O1173" i="7"/>
  <c r="Z1173" i="7"/>
  <c r="M1173" i="7"/>
  <c r="AJ1173" i="7"/>
  <c r="W1173" i="7"/>
  <c r="AD939" i="7"/>
  <c r="V939" i="7"/>
  <c r="N939" i="7"/>
  <c r="AC939" i="7"/>
  <c r="U939" i="7"/>
  <c r="M939" i="7"/>
  <c r="AF939" i="7"/>
  <c r="T939" i="7"/>
  <c r="AE939" i="7"/>
  <c r="S939" i="7"/>
  <c r="AB939" i="7"/>
  <c r="R939" i="7"/>
  <c r="AA939" i="7"/>
  <c r="Q939" i="7"/>
  <c r="AJ939" i="7"/>
  <c r="Z939" i="7"/>
  <c r="P939" i="7"/>
  <c r="AI939" i="7"/>
  <c r="Y939" i="7"/>
  <c r="O939" i="7"/>
  <c r="AH939" i="7"/>
  <c r="X939" i="7"/>
  <c r="AG939" i="7"/>
  <c r="W939" i="7"/>
  <c r="S881" i="7"/>
  <c r="AA881" i="7"/>
  <c r="AI881" i="7"/>
  <c r="T882" i="7"/>
  <c r="AB882" i="7"/>
  <c r="AJ882" i="7"/>
  <c r="P886" i="7"/>
  <c r="X886" i="7"/>
  <c r="AF886" i="7"/>
  <c r="Q887" i="7"/>
  <c r="Y887" i="7"/>
  <c r="AG887" i="7"/>
  <c r="S889" i="7"/>
  <c r="AA889" i="7"/>
  <c r="AI889" i="7"/>
  <c r="T890" i="7"/>
  <c r="AB890" i="7"/>
  <c r="AJ890" i="7"/>
  <c r="S669" i="7"/>
  <c r="AA669" i="7"/>
  <c r="AI669" i="7"/>
  <c r="T670" i="7"/>
  <c r="AB670" i="7"/>
  <c r="AJ670" i="7"/>
  <c r="S677" i="7"/>
  <c r="AA677" i="7"/>
  <c r="AI677" i="7"/>
  <c r="T678" i="7"/>
  <c r="AB678" i="7"/>
  <c r="AJ678" i="7"/>
  <c r="S685" i="7"/>
  <c r="AA685" i="7"/>
  <c r="AI685" i="7"/>
  <c r="T686" i="7"/>
  <c r="AB686" i="7"/>
  <c r="AJ686" i="7"/>
  <c r="AD698" i="7"/>
  <c r="V698" i="7"/>
  <c r="N698" i="7"/>
  <c r="T698" i="7"/>
  <c r="AC698" i="7"/>
  <c r="AF707" i="7"/>
  <c r="X707" i="7"/>
  <c r="P707" i="7"/>
  <c r="AE707" i="7"/>
  <c r="W707" i="7"/>
  <c r="O707" i="7"/>
  <c r="AD707" i="7"/>
  <c r="V707" i="7"/>
  <c r="N707" i="7"/>
  <c r="AJ707" i="7"/>
  <c r="AB707" i="7"/>
  <c r="T707" i="7"/>
  <c r="Z707" i="7"/>
  <c r="AJ1140" i="7"/>
  <c r="AB1140" i="7"/>
  <c r="T1140" i="7"/>
  <c r="AH1140" i="7"/>
  <c r="Z1140" i="7"/>
  <c r="R1140" i="7"/>
  <c r="AE1140" i="7"/>
  <c r="W1140" i="7"/>
  <c r="O1140" i="7"/>
  <c r="AF1140" i="7"/>
  <c r="S1140" i="7"/>
  <c r="AD1140" i="7"/>
  <c r="Q1140" i="7"/>
  <c r="AC1140" i="7"/>
  <c r="P1140" i="7"/>
  <c r="AA1140" i="7"/>
  <c r="N1140" i="7"/>
  <c r="Y1140" i="7"/>
  <c r="M1140" i="7"/>
  <c r="X1140" i="7"/>
  <c r="AG1140" i="7"/>
  <c r="U1140" i="7"/>
  <c r="X1173" i="7"/>
  <c r="AG1198" i="7"/>
  <c r="Y1198" i="7"/>
  <c r="Q1198" i="7"/>
  <c r="AF1198" i="7"/>
  <c r="X1198" i="7"/>
  <c r="P1198" i="7"/>
  <c r="AD1198" i="7"/>
  <c r="V1198" i="7"/>
  <c r="N1198" i="7"/>
  <c r="W1198" i="7"/>
  <c r="U1198" i="7"/>
  <c r="AJ1198" i="7"/>
  <c r="T1198" i="7"/>
  <c r="AH1198" i="7"/>
  <c r="R1198" i="7"/>
  <c r="AE1198" i="7"/>
  <c r="O1198" i="7"/>
  <c r="AC1198" i="7"/>
  <c r="M1198" i="7"/>
  <c r="Z1198" i="7"/>
  <c r="S137" i="7"/>
  <c r="AA137" i="7"/>
  <c r="N665" i="7"/>
  <c r="V665" i="7"/>
  <c r="AD665" i="7"/>
  <c r="O828" i="7"/>
  <c r="W828" i="7"/>
  <c r="AE828" i="7"/>
  <c r="S832" i="7"/>
  <c r="AA832" i="7"/>
  <c r="N835" i="7"/>
  <c r="V835" i="7"/>
  <c r="AD835" i="7"/>
  <c r="O836" i="7"/>
  <c r="W836" i="7"/>
  <c r="AE836" i="7"/>
  <c r="P837" i="7"/>
  <c r="X837" i="7"/>
  <c r="AF837" i="7"/>
  <c r="S840" i="7"/>
  <c r="AA840" i="7"/>
  <c r="AI840" i="7"/>
  <c r="O844" i="7"/>
  <c r="W844" i="7"/>
  <c r="AE844" i="7"/>
  <c r="P845" i="7"/>
  <c r="X845" i="7"/>
  <c r="AF845" i="7"/>
  <c r="S848" i="7"/>
  <c r="AA848" i="7"/>
  <c r="AI848" i="7"/>
  <c r="O852" i="7"/>
  <c r="W852" i="7"/>
  <c r="AE852" i="7"/>
  <c r="P853" i="7"/>
  <c r="X853" i="7"/>
  <c r="AF853" i="7"/>
  <c r="S856" i="7"/>
  <c r="AA856" i="7"/>
  <c r="AI856" i="7"/>
  <c r="P861" i="7"/>
  <c r="X861" i="7"/>
  <c r="AF861" i="7"/>
  <c r="S864" i="7"/>
  <c r="AA864" i="7"/>
  <c r="N867" i="7"/>
  <c r="V867" i="7"/>
  <c r="AD867" i="7"/>
  <c r="O868" i="7"/>
  <c r="W868" i="7"/>
  <c r="AE868" i="7"/>
  <c r="P869" i="7"/>
  <c r="X869" i="7"/>
  <c r="AF869" i="7"/>
  <c r="R871" i="7"/>
  <c r="Z871" i="7"/>
  <c r="AH871" i="7"/>
  <c r="S872" i="7"/>
  <c r="AA872" i="7"/>
  <c r="AI872" i="7"/>
  <c r="M874" i="7"/>
  <c r="U874" i="7"/>
  <c r="AC874" i="7"/>
  <c r="N875" i="7"/>
  <c r="V875" i="7"/>
  <c r="AD875" i="7"/>
  <c r="O876" i="7"/>
  <c r="W876" i="7"/>
  <c r="AE876" i="7"/>
  <c r="P877" i="7"/>
  <c r="X877" i="7"/>
  <c r="AF877" i="7"/>
  <c r="R879" i="7"/>
  <c r="Z879" i="7"/>
  <c r="AH879" i="7"/>
  <c r="S880" i="7"/>
  <c r="AA880" i="7"/>
  <c r="AI880" i="7"/>
  <c r="T881" i="7"/>
  <c r="AB881" i="7"/>
  <c r="AJ881" i="7"/>
  <c r="M882" i="7"/>
  <c r="U882" i="7"/>
  <c r="AC882" i="7"/>
  <c r="N883" i="7"/>
  <c r="V883" i="7"/>
  <c r="P885" i="7"/>
  <c r="X885" i="7"/>
  <c r="AF885" i="7"/>
  <c r="Q886" i="7"/>
  <c r="Y886" i="7"/>
  <c r="AG886" i="7"/>
  <c r="R887" i="7"/>
  <c r="Z887" i="7"/>
  <c r="AH887" i="7"/>
  <c r="S888" i="7"/>
  <c r="AA888" i="7"/>
  <c r="AI888" i="7"/>
  <c r="T889" i="7"/>
  <c r="AB889" i="7"/>
  <c r="AJ889" i="7"/>
  <c r="M890" i="7"/>
  <c r="U890" i="7"/>
  <c r="AC890" i="7"/>
  <c r="N891" i="7"/>
  <c r="V891" i="7"/>
  <c r="AD891" i="7"/>
  <c r="P893" i="7"/>
  <c r="X893" i="7"/>
  <c r="AF893" i="7"/>
  <c r="Q666" i="7"/>
  <c r="Y666" i="7"/>
  <c r="AG666" i="7"/>
  <c r="R667" i="7"/>
  <c r="Z667" i="7"/>
  <c r="AH667" i="7"/>
  <c r="S668" i="7"/>
  <c r="AA668" i="7"/>
  <c r="AI668" i="7"/>
  <c r="T669" i="7"/>
  <c r="AB669" i="7"/>
  <c r="AJ669" i="7"/>
  <c r="M670" i="7"/>
  <c r="U670" i="7"/>
  <c r="AC670" i="7"/>
  <c r="N671" i="7"/>
  <c r="V671" i="7"/>
  <c r="AD671" i="7"/>
  <c r="O672" i="7"/>
  <c r="W672" i="7"/>
  <c r="AE672" i="7"/>
  <c r="P673" i="7"/>
  <c r="X673" i="7"/>
  <c r="AF673" i="7"/>
  <c r="Q674" i="7"/>
  <c r="Y674" i="7"/>
  <c r="AG674" i="7"/>
  <c r="R675" i="7"/>
  <c r="Z675" i="7"/>
  <c r="AH675" i="7"/>
  <c r="S676" i="7"/>
  <c r="AA676" i="7"/>
  <c r="AI676" i="7"/>
  <c r="T677" i="7"/>
  <c r="AB677" i="7"/>
  <c r="AJ677" i="7"/>
  <c r="M678" i="7"/>
  <c r="U678" i="7"/>
  <c r="AC678" i="7"/>
  <c r="N679" i="7"/>
  <c r="V679" i="7"/>
  <c r="AD679" i="7"/>
  <c r="O680" i="7"/>
  <c r="W680" i="7"/>
  <c r="AE680" i="7"/>
  <c r="P681" i="7"/>
  <c r="X681" i="7"/>
  <c r="AF681" i="7"/>
  <c r="Q682" i="7"/>
  <c r="Y682" i="7"/>
  <c r="AG682" i="7"/>
  <c r="R683" i="7"/>
  <c r="Z683" i="7"/>
  <c r="AH683" i="7"/>
  <c r="S684" i="7"/>
  <c r="AA684" i="7"/>
  <c r="AI684" i="7"/>
  <c r="T685" i="7"/>
  <c r="AB685" i="7"/>
  <c r="AJ685" i="7"/>
  <c r="M686" i="7"/>
  <c r="U686" i="7"/>
  <c r="AC686" i="7"/>
  <c r="N687" i="7"/>
  <c r="V687" i="7"/>
  <c r="AD687" i="7"/>
  <c r="P689" i="7"/>
  <c r="X689" i="7"/>
  <c r="AF689" i="7"/>
  <c r="S690" i="7"/>
  <c r="N691" i="7"/>
  <c r="X691" i="7"/>
  <c r="S692" i="7"/>
  <c r="N693" i="7"/>
  <c r="W693" i="7"/>
  <c r="AH694" i="7"/>
  <c r="Z694" i="7"/>
  <c r="R694" i="7"/>
  <c r="T694" i="7"/>
  <c r="AC694" i="7"/>
  <c r="O695" i="7"/>
  <c r="X695" i="7"/>
  <c r="AG695" i="7"/>
  <c r="AJ696" i="7"/>
  <c r="AB696" i="7"/>
  <c r="T696" i="7"/>
  <c r="S696" i="7"/>
  <c r="AC696" i="7"/>
  <c r="P697" i="7"/>
  <c r="Y697" i="7"/>
  <c r="U698" i="7"/>
  <c r="AE698" i="7"/>
  <c r="R699" i="7"/>
  <c r="Q706" i="7"/>
  <c r="AG706" i="7"/>
  <c r="AA707" i="7"/>
  <c r="V708" i="7"/>
  <c r="N710" i="7"/>
  <c r="R716" i="7"/>
  <c r="T718" i="7"/>
  <c r="S723" i="7"/>
  <c r="AH724" i="7"/>
  <c r="Z724" i="7"/>
  <c r="R724" i="7"/>
  <c r="AG971" i="7"/>
  <c r="Y971" i="7"/>
  <c r="Q971" i="7"/>
  <c r="AF971" i="7"/>
  <c r="X971" i="7"/>
  <c r="P971" i="7"/>
  <c r="AE971" i="7"/>
  <c r="W971" i="7"/>
  <c r="O971" i="7"/>
  <c r="AD971" i="7"/>
  <c r="V971" i="7"/>
  <c r="N971" i="7"/>
  <c r="AC971" i="7"/>
  <c r="U971" i="7"/>
  <c r="M971" i="7"/>
  <c r="AJ971" i="7"/>
  <c r="AB971" i="7"/>
  <c r="T971" i="7"/>
  <c r="AH971" i="7"/>
  <c r="Z971" i="7"/>
  <c r="R971" i="7"/>
  <c r="AD1002" i="7"/>
  <c r="W1149" i="7"/>
  <c r="AB1198" i="7"/>
  <c r="S871" i="7"/>
  <c r="AA871" i="7"/>
  <c r="AI871" i="7"/>
  <c r="T872" i="7"/>
  <c r="AB872" i="7"/>
  <c r="AJ872" i="7"/>
  <c r="S879" i="7"/>
  <c r="AA879" i="7"/>
  <c r="AI879" i="7"/>
  <c r="T880" i="7"/>
  <c r="AB880" i="7"/>
  <c r="AJ880" i="7"/>
  <c r="M881" i="7"/>
  <c r="U881" i="7"/>
  <c r="AC881" i="7"/>
  <c r="N882" i="7"/>
  <c r="V882" i="7"/>
  <c r="R886" i="7"/>
  <c r="Z886" i="7"/>
  <c r="AH886" i="7"/>
  <c r="S887" i="7"/>
  <c r="AA887" i="7"/>
  <c r="AI887" i="7"/>
  <c r="T888" i="7"/>
  <c r="AB888" i="7"/>
  <c r="AJ888" i="7"/>
  <c r="M889" i="7"/>
  <c r="U889" i="7"/>
  <c r="AC889" i="7"/>
  <c r="N890" i="7"/>
  <c r="V890" i="7"/>
  <c r="R666" i="7"/>
  <c r="Z666" i="7"/>
  <c r="AH666" i="7"/>
  <c r="S667" i="7"/>
  <c r="AA667" i="7"/>
  <c r="AI667" i="7"/>
  <c r="T668" i="7"/>
  <c r="AB668" i="7"/>
  <c r="AJ668" i="7"/>
  <c r="M669" i="7"/>
  <c r="U669" i="7"/>
  <c r="AC669" i="7"/>
  <c r="N670" i="7"/>
  <c r="V670" i="7"/>
  <c r="AD670" i="7"/>
  <c r="R674" i="7"/>
  <c r="Z674" i="7"/>
  <c r="AH674" i="7"/>
  <c r="S675" i="7"/>
  <c r="AA675" i="7"/>
  <c r="AI675" i="7"/>
  <c r="T676" i="7"/>
  <c r="AB676" i="7"/>
  <c r="AJ676" i="7"/>
  <c r="M677" i="7"/>
  <c r="U677" i="7"/>
  <c r="AC677" i="7"/>
  <c r="N678" i="7"/>
  <c r="V678" i="7"/>
  <c r="AD678" i="7"/>
  <c r="R682" i="7"/>
  <c r="Z682" i="7"/>
  <c r="AH682" i="7"/>
  <c r="S683" i="7"/>
  <c r="AA683" i="7"/>
  <c r="AI683" i="7"/>
  <c r="T684" i="7"/>
  <c r="AB684" i="7"/>
  <c r="AJ684" i="7"/>
  <c r="M685" i="7"/>
  <c r="U685" i="7"/>
  <c r="AC685" i="7"/>
  <c r="N686" i="7"/>
  <c r="V686" i="7"/>
  <c r="AD686" i="7"/>
  <c r="AD690" i="7"/>
  <c r="V690" i="7"/>
  <c r="N690" i="7"/>
  <c r="T690" i="7"/>
  <c r="AC690" i="7"/>
  <c r="AF692" i="7"/>
  <c r="X692" i="7"/>
  <c r="P692" i="7"/>
  <c r="T692" i="7"/>
  <c r="AC692" i="7"/>
  <c r="U694" i="7"/>
  <c r="AD694" i="7"/>
  <c r="M698" i="7"/>
  <c r="W698" i="7"/>
  <c r="AF698" i="7"/>
  <c r="J705" i="7"/>
  <c r="R706" i="7"/>
  <c r="AH706" i="7"/>
  <c r="M707" i="7"/>
  <c r="AC707" i="7"/>
  <c r="T710" i="7"/>
  <c r="T716" i="7"/>
  <c r="AH717" i="7"/>
  <c r="Z717" i="7"/>
  <c r="R717" i="7"/>
  <c r="AG717" i="7"/>
  <c r="Y717" i="7"/>
  <c r="Q717" i="7"/>
  <c r="AF717" i="7"/>
  <c r="X717" i="7"/>
  <c r="P717" i="7"/>
  <c r="AE717" i="7"/>
  <c r="W717" i="7"/>
  <c r="O717" i="7"/>
  <c r="AD717" i="7"/>
  <c r="V717" i="7"/>
  <c r="N717" i="7"/>
  <c r="AJ717" i="7"/>
  <c r="AB717" i="7"/>
  <c r="T717" i="7"/>
  <c r="V718" i="7"/>
  <c r="AA723" i="7"/>
  <c r="T724" i="7"/>
  <c r="J1051" i="7"/>
  <c r="AG972" i="7"/>
  <c r="V1140" i="7"/>
  <c r="AE1143" i="7"/>
  <c r="W1143" i="7"/>
  <c r="O1143" i="7"/>
  <c r="AC1143" i="7"/>
  <c r="U1143" i="7"/>
  <c r="M1143" i="7"/>
  <c r="AH1143" i="7"/>
  <c r="Z1143" i="7"/>
  <c r="R1143" i="7"/>
  <c r="AG1143" i="7"/>
  <c r="T1143" i="7"/>
  <c r="AF1143" i="7"/>
  <c r="S1143" i="7"/>
  <c r="AD1143" i="7"/>
  <c r="Q1143" i="7"/>
  <c r="AB1143" i="7"/>
  <c r="P1143" i="7"/>
  <c r="AA1143" i="7"/>
  <c r="N1143" i="7"/>
  <c r="Y1143" i="7"/>
  <c r="AI1143" i="7"/>
  <c r="V1143" i="7"/>
  <c r="AJ1149" i="7"/>
  <c r="AH1145" i="7"/>
  <c r="Z1145" i="7"/>
  <c r="R1145" i="7"/>
  <c r="AF1145" i="7"/>
  <c r="X1145" i="7"/>
  <c r="P1145" i="7"/>
  <c r="AC1145" i="7"/>
  <c r="U1145" i="7"/>
  <c r="M1145" i="7"/>
  <c r="AG1145" i="7"/>
  <c r="T1145" i="7"/>
  <c r="AE1145" i="7"/>
  <c r="S1145" i="7"/>
  <c r="AD1145" i="7"/>
  <c r="Q1145" i="7"/>
  <c r="AB1145" i="7"/>
  <c r="O1145" i="7"/>
  <c r="AA1145" i="7"/>
  <c r="N1145" i="7"/>
  <c r="Y1145" i="7"/>
  <c r="AI1145" i="7"/>
  <c r="V1145" i="7"/>
  <c r="S886" i="7"/>
  <c r="AA886" i="7"/>
  <c r="AI886" i="7"/>
  <c r="T887" i="7"/>
  <c r="AB887" i="7"/>
  <c r="S666" i="7"/>
  <c r="AA666" i="7"/>
  <c r="AI666" i="7"/>
  <c r="T667" i="7"/>
  <c r="AB667" i="7"/>
  <c r="N669" i="7"/>
  <c r="V669" i="7"/>
  <c r="AD669" i="7"/>
  <c r="O670" i="7"/>
  <c r="W670" i="7"/>
  <c r="S674" i="7"/>
  <c r="AA674" i="7"/>
  <c r="AI674" i="7"/>
  <c r="T675" i="7"/>
  <c r="AB675" i="7"/>
  <c r="N677" i="7"/>
  <c r="V677" i="7"/>
  <c r="AD677" i="7"/>
  <c r="O678" i="7"/>
  <c r="W678" i="7"/>
  <c r="S682" i="7"/>
  <c r="AA682" i="7"/>
  <c r="AI682" i="7"/>
  <c r="T683" i="7"/>
  <c r="AB683" i="7"/>
  <c r="N685" i="7"/>
  <c r="V685" i="7"/>
  <c r="AD685" i="7"/>
  <c r="O686" i="7"/>
  <c r="W686" i="7"/>
  <c r="U690" i="7"/>
  <c r="U692" i="7"/>
  <c r="O698" i="7"/>
  <c r="X698" i="7"/>
  <c r="AG698" i="7"/>
  <c r="T706" i="7"/>
  <c r="AJ706" i="7"/>
  <c r="Q707" i="7"/>
  <c r="AG707" i="7"/>
  <c r="AG708" i="7"/>
  <c r="Y708" i="7"/>
  <c r="Q708" i="7"/>
  <c r="AF708" i="7"/>
  <c r="X708" i="7"/>
  <c r="P708" i="7"/>
  <c r="AE708" i="7"/>
  <c r="W708" i="7"/>
  <c r="O708" i="7"/>
  <c r="AC708" i="7"/>
  <c r="U708" i="7"/>
  <c r="M708" i="7"/>
  <c r="AA708" i="7"/>
  <c r="U710" i="7"/>
  <c r="AF715" i="7"/>
  <c r="X715" i="7"/>
  <c r="P715" i="7"/>
  <c r="AE715" i="7"/>
  <c r="W715" i="7"/>
  <c r="O715" i="7"/>
  <c r="AD715" i="7"/>
  <c r="V715" i="7"/>
  <c r="N715" i="7"/>
  <c r="AC715" i="7"/>
  <c r="U715" i="7"/>
  <c r="M715" i="7"/>
  <c r="AJ715" i="7"/>
  <c r="AB715" i="7"/>
  <c r="T715" i="7"/>
  <c r="AH715" i="7"/>
  <c r="Z715" i="7"/>
  <c r="R715" i="7"/>
  <c r="Z716" i="7"/>
  <c r="AB718" i="7"/>
  <c r="AI723" i="7"/>
  <c r="AH972" i="7"/>
  <c r="Z972" i="7"/>
  <c r="R972" i="7"/>
  <c r="AG997" i="7"/>
  <c r="Y997" i="7"/>
  <c r="Q997" i="7"/>
  <c r="AF997" i="7"/>
  <c r="X997" i="7"/>
  <c r="P997" i="7"/>
  <c r="AE997" i="7"/>
  <c r="W997" i="7"/>
  <c r="O997" i="7"/>
  <c r="AD997" i="7"/>
  <c r="V997" i="7"/>
  <c r="N997" i="7"/>
  <c r="AC997" i="7"/>
  <c r="U997" i="7"/>
  <c r="M997" i="7"/>
  <c r="AJ997" i="7"/>
  <c r="AB997" i="7"/>
  <c r="T997" i="7"/>
  <c r="AH997" i="7"/>
  <c r="Z997" i="7"/>
  <c r="R997" i="7"/>
  <c r="AC1000" i="7"/>
  <c r="U1000" i="7"/>
  <c r="M1000" i="7"/>
  <c r="AJ1000" i="7"/>
  <c r="AA1000" i="7"/>
  <c r="R1000" i="7"/>
  <c r="AI1000" i="7"/>
  <c r="Z1000" i="7"/>
  <c r="Q1000" i="7"/>
  <c r="AH1000" i="7"/>
  <c r="Y1000" i="7"/>
  <c r="P1000" i="7"/>
  <c r="AG1000" i="7"/>
  <c r="X1000" i="7"/>
  <c r="O1000" i="7"/>
  <c r="AF1000" i="7"/>
  <c r="W1000" i="7"/>
  <c r="N1000" i="7"/>
  <c r="AE1000" i="7"/>
  <c r="V1000" i="7"/>
  <c r="AB1000" i="7"/>
  <c r="S1000" i="7"/>
  <c r="AB1019" i="7"/>
  <c r="S1019" i="7"/>
  <c r="AI1140" i="7"/>
  <c r="AJ953" i="7"/>
  <c r="AB953" i="7"/>
  <c r="T953" i="7"/>
  <c r="AH953" i="7"/>
  <c r="Z953" i="7"/>
  <c r="R953" i="7"/>
  <c r="AE953" i="7"/>
  <c r="W953" i="7"/>
  <c r="O953" i="7"/>
  <c r="AF953" i="7"/>
  <c r="S953" i="7"/>
  <c r="AD953" i="7"/>
  <c r="Q953" i="7"/>
  <c r="AC953" i="7"/>
  <c r="P953" i="7"/>
  <c r="AA953" i="7"/>
  <c r="N953" i="7"/>
  <c r="Y953" i="7"/>
  <c r="M953" i="7"/>
  <c r="X953" i="7"/>
  <c r="AG953" i="7"/>
  <c r="U953" i="7"/>
  <c r="S837" i="7"/>
  <c r="AA837" i="7"/>
  <c r="AI837" i="7"/>
  <c r="S845" i="7"/>
  <c r="AA845" i="7"/>
  <c r="AI845" i="7"/>
  <c r="Q851" i="7"/>
  <c r="Y851" i="7"/>
  <c r="AG851" i="7"/>
  <c r="R852" i="7"/>
  <c r="Z852" i="7"/>
  <c r="AH852" i="7"/>
  <c r="S853" i="7"/>
  <c r="AA853" i="7"/>
  <c r="Q859" i="7"/>
  <c r="Y859" i="7"/>
  <c r="AG859" i="7"/>
  <c r="R860" i="7"/>
  <c r="Z860" i="7"/>
  <c r="AH860" i="7"/>
  <c r="S861" i="7"/>
  <c r="AA861" i="7"/>
  <c r="Q867" i="7"/>
  <c r="Y867" i="7"/>
  <c r="AG867" i="7"/>
  <c r="R868" i="7"/>
  <c r="Z868" i="7"/>
  <c r="AH868" i="7"/>
  <c r="S869" i="7"/>
  <c r="AA869" i="7"/>
  <c r="M871" i="7"/>
  <c r="U871" i="7"/>
  <c r="AC871" i="7"/>
  <c r="N872" i="7"/>
  <c r="V872" i="7"/>
  <c r="AD872" i="7"/>
  <c r="P874" i="7"/>
  <c r="X874" i="7"/>
  <c r="AF874" i="7"/>
  <c r="Q875" i="7"/>
  <c r="Y875" i="7"/>
  <c r="AG875" i="7"/>
  <c r="R876" i="7"/>
  <c r="Z876" i="7"/>
  <c r="AH876" i="7"/>
  <c r="S877" i="7"/>
  <c r="AA877" i="7"/>
  <c r="M879" i="7"/>
  <c r="U879" i="7"/>
  <c r="AC879" i="7"/>
  <c r="N880" i="7"/>
  <c r="V880" i="7"/>
  <c r="AD880" i="7"/>
  <c r="O881" i="7"/>
  <c r="W881" i="7"/>
  <c r="AE881" i="7"/>
  <c r="P882" i="7"/>
  <c r="X882" i="7"/>
  <c r="AF882" i="7"/>
  <c r="Q883" i="7"/>
  <c r="Y883" i="7"/>
  <c r="AG883" i="7"/>
  <c r="R884" i="7"/>
  <c r="Z884" i="7"/>
  <c r="AH884" i="7"/>
  <c r="S885" i="7"/>
  <c r="AA885" i="7"/>
  <c r="T886" i="7"/>
  <c r="AB886" i="7"/>
  <c r="AJ886" i="7"/>
  <c r="M887" i="7"/>
  <c r="U887" i="7"/>
  <c r="AC887" i="7"/>
  <c r="N888" i="7"/>
  <c r="V888" i="7"/>
  <c r="AD888" i="7"/>
  <c r="O889" i="7"/>
  <c r="W889" i="7"/>
  <c r="AE889" i="7"/>
  <c r="P890" i="7"/>
  <c r="X890" i="7"/>
  <c r="AF890" i="7"/>
  <c r="Q891" i="7"/>
  <c r="Y891" i="7"/>
  <c r="AG891" i="7"/>
  <c r="S893" i="7"/>
  <c r="AA893" i="7"/>
  <c r="AI893" i="7"/>
  <c r="T666" i="7"/>
  <c r="AB666" i="7"/>
  <c r="AJ666" i="7"/>
  <c r="M667" i="7"/>
  <c r="U667" i="7"/>
  <c r="AC667" i="7"/>
  <c r="N668" i="7"/>
  <c r="V668" i="7"/>
  <c r="AD668" i="7"/>
  <c r="O669" i="7"/>
  <c r="W669" i="7"/>
  <c r="AE669" i="7"/>
  <c r="P670" i="7"/>
  <c r="X670" i="7"/>
  <c r="AF670" i="7"/>
  <c r="Q671" i="7"/>
  <c r="Y671" i="7"/>
  <c r="S673" i="7"/>
  <c r="AA673" i="7"/>
  <c r="AI673" i="7"/>
  <c r="T674" i="7"/>
  <c r="AB674" i="7"/>
  <c r="AJ674" i="7"/>
  <c r="M675" i="7"/>
  <c r="U675" i="7"/>
  <c r="AC675" i="7"/>
  <c r="N676" i="7"/>
  <c r="V676" i="7"/>
  <c r="AD676" i="7"/>
  <c r="O677" i="7"/>
  <c r="W677" i="7"/>
  <c r="AE677" i="7"/>
  <c r="P678" i="7"/>
  <c r="X678" i="7"/>
  <c r="AF678" i="7"/>
  <c r="Q679" i="7"/>
  <c r="Y679" i="7"/>
  <c r="S681" i="7"/>
  <c r="AA681" i="7"/>
  <c r="AI681" i="7"/>
  <c r="T682" i="7"/>
  <c r="AB682" i="7"/>
  <c r="AJ682" i="7"/>
  <c r="M683" i="7"/>
  <c r="U683" i="7"/>
  <c r="AC683" i="7"/>
  <c r="N684" i="7"/>
  <c r="V684" i="7"/>
  <c r="AD684" i="7"/>
  <c r="O685" i="7"/>
  <c r="W685" i="7"/>
  <c r="AE685" i="7"/>
  <c r="P686" i="7"/>
  <c r="X686" i="7"/>
  <c r="AF686" i="7"/>
  <c r="Q687" i="7"/>
  <c r="Y687" i="7"/>
  <c r="AG687" i="7"/>
  <c r="S689" i="7"/>
  <c r="AA689" i="7"/>
  <c r="AI689" i="7"/>
  <c r="M690" i="7"/>
  <c r="W690" i="7"/>
  <c r="AF690" i="7"/>
  <c r="R691" i="7"/>
  <c r="AA691" i="7"/>
  <c r="AJ691" i="7"/>
  <c r="M692" i="7"/>
  <c r="V692" i="7"/>
  <c r="AE692" i="7"/>
  <c r="R693" i="7"/>
  <c r="AA693" i="7"/>
  <c r="AJ693" i="7"/>
  <c r="N694" i="7"/>
  <c r="W694" i="7"/>
  <c r="AF694" i="7"/>
  <c r="P698" i="7"/>
  <c r="Y698" i="7"/>
  <c r="AH698" i="7"/>
  <c r="AF699" i="7"/>
  <c r="X699" i="7"/>
  <c r="P699" i="7"/>
  <c r="AE699" i="7"/>
  <c r="W699" i="7"/>
  <c r="O699" i="7"/>
  <c r="U699" i="7"/>
  <c r="AG699" i="7"/>
  <c r="AD705" i="7"/>
  <c r="V705" i="7"/>
  <c r="N705" i="7"/>
  <c r="AC705" i="7"/>
  <c r="U705" i="7"/>
  <c r="M705" i="7"/>
  <c r="AJ705" i="7"/>
  <c r="AB705" i="7"/>
  <c r="T705" i="7"/>
  <c r="AH705" i="7"/>
  <c r="Z705" i="7"/>
  <c r="R705" i="7"/>
  <c r="Y705" i="7"/>
  <c r="X706" i="7"/>
  <c r="R707" i="7"/>
  <c r="AH707" i="7"/>
  <c r="AB708" i="7"/>
  <c r="AH709" i="7"/>
  <c r="Z709" i="7"/>
  <c r="R709" i="7"/>
  <c r="AG709" i="7"/>
  <c r="Y709" i="7"/>
  <c r="Q709" i="7"/>
  <c r="AF709" i="7"/>
  <c r="X709" i="7"/>
  <c r="P709" i="7"/>
  <c r="AD709" i="7"/>
  <c r="V709" i="7"/>
  <c r="N709" i="7"/>
  <c r="AA709" i="7"/>
  <c r="V710" i="7"/>
  <c r="J713" i="7"/>
  <c r="AB716" i="7"/>
  <c r="AD718" i="7"/>
  <c r="AJ724" i="7"/>
  <c r="AA971" i="7"/>
  <c r="T972" i="7"/>
  <c r="J977" i="7"/>
  <c r="U1019" i="7"/>
  <c r="AH1024" i="7"/>
  <c r="U1024" i="7"/>
  <c r="AF1024" i="7"/>
  <c r="T1024" i="7"/>
  <c r="AE1024" i="7"/>
  <c r="R1024" i="7"/>
  <c r="AC1024" i="7"/>
  <c r="P1024" i="7"/>
  <c r="AB1024" i="7"/>
  <c r="O1024" i="7"/>
  <c r="Z1024" i="7"/>
  <c r="M1024" i="7"/>
  <c r="AJ1024" i="7"/>
  <c r="W1024" i="7"/>
  <c r="R665" i="7"/>
  <c r="Z665" i="7"/>
  <c r="AH665" i="7"/>
  <c r="S828" i="7"/>
  <c r="AA828" i="7"/>
  <c r="AI828" i="7"/>
  <c r="R835" i="7"/>
  <c r="Z835" i="7"/>
  <c r="AH835" i="7"/>
  <c r="S836" i="7"/>
  <c r="AA836" i="7"/>
  <c r="AI836" i="7"/>
  <c r="T837" i="7"/>
  <c r="AB837" i="7"/>
  <c r="AJ837" i="7"/>
  <c r="R843" i="7"/>
  <c r="Z843" i="7"/>
  <c r="AH843" i="7"/>
  <c r="S844" i="7"/>
  <c r="AA844" i="7"/>
  <c r="T845" i="7"/>
  <c r="AB845" i="7"/>
  <c r="AJ845" i="7"/>
  <c r="R851" i="7"/>
  <c r="Z851" i="7"/>
  <c r="AH851" i="7"/>
  <c r="S852" i="7"/>
  <c r="AA852" i="7"/>
  <c r="T853" i="7"/>
  <c r="AB853" i="7"/>
  <c r="S860" i="7"/>
  <c r="AA860" i="7"/>
  <c r="AI860" i="7"/>
  <c r="T861" i="7"/>
  <c r="AB861" i="7"/>
  <c r="AJ861" i="7"/>
  <c r="S868" i="7"/>
  <c r="AA868" i="7"/>
  <c r="AI868" i="7"/>
  <c r="T869" i="7"/>
  <c r="AB869" i="7"/>
  <c r="AJ869" i="7"/>
  <c r="N871" i="7"/>
  <c r="V871" i="7"/>
  <c r="AD871" i="7"/>
  <c r="O872" i="7"/>
  <c r="W872" i="7"/>
  <c r="Q874" i="7"/>
  <c r="Y874" i="7"/>
  <c r="AG874" i="7"/>
  <c r="R875" i="7"/>
  <c r="Z875" i="7"/>
  <c r="AH875" i="7"/>
  <c r="S876" i="7"/>
  <c r="AA876" i="7"/>
  <c r="T877" i="7"/>
  <c r="AB877" i="7"/>
  <c r="N879" i="7"/>
  <c r="V879" i="7"/>
  <c r="AD879" i="7"/>
  <c r="O880" i="7"/>
  <c r="W880" i="7"/>
  <c r="P881" i="7"/>
  <c r="X881" i="7"/>
  <c r="AF881" i="7"/>
  <c r="Q882" i="7"/>
  <c r="Y882" i="7"/>
  <c r="AG882" i="7"/>
  <c r="R883" i="7"/>
  <c r="Z883" i="7"/>
  <c r="AH883" i="7"/>
  <c r="S884" i="7"/>
  <c r="AA884" i="7"/>
  <c r="AI884" i="7"/>
  <c r="T885" i="7"/>
  <c r="AB885" i="7"/>
  <c r="AJ885" i="7"/>
  <c r="M886" i="7"/>
  <c r="U886" i="7"/>
  <c r="AC886" i="7"/>
  <c r="N887" i="7"/>
  <c r="V887" i="7"/>
  <c r="AD887" i="7"/>
  <c r="O888" i="7"/>
  <c r="W888" i="7"/>
  <c r="P889" i="7"/>
  <c r="X889" i="7"/>
  <c r="AF889" i="7"/>
  <c r="Q890" i="7"/>
  <c r="Y890" i="7"/>
  <c r="AG890" i="7"/>
  <c r="Z891" i="7"/>
  <c r="AH891" i="7"/>
  <c r="S892" i="7"/>
  <c r="AA892" i="7"/>
  <c r="AI892" i="7"/>
  <c r="T893" i="7"/>
  <c r="AB893" i="7"/>
  <c r="AJ893" i="7"/>
  <c r="M666" i="7"/>
  <c r="U666" i="7"/>
  <c r="AC666" i="7"/>
  <c r="N667" i="7"/>
  <c r="V667" i="7"/>
  <c r="AD667" i="7"/>
  <c r="O668" i="7"/>
  <c r="W668" i="7"/>
  <c r="P669" i="7"/>
  <c r="X669" i="7"/>
  <c r="AF669" i="7"/>
  <c r="Q670" i="7"/>
  <c r="Y670" i="7"/>
  <c r="AG670" i="7"/>
  <c r="R671" i="7"/>
  <c r="Z671" i="7"/>
  <c r="AH671" i="7"/>
  <c r="S672" i="7"/>
  <c r="AA672" i="7"/>
  <c r="AI672" i="7"/>
  <c r="T673" i="7"/>
  <c r="AB673" i="7"/>
  <c r="AJ673" i="7"/>
  <c r="M674" i="7"/>
  <c r="U674" i="7"/>
  <c r="AC674" i="7"/>
  <c r="N675" i="7"/>
  <c r="V675" i="7"/>
  <c r="AD675" i="7"/>
  <c r="O676" i="7"/>
  <c r="W676" i="7"/>
  <c r="P677" i="7"/>
  <c r="X677" i="7"/>
  <c r="AF677" i="7"/>
  <c r="Q678" i="7"/>
  <c r="Y678" i="7"/>
  <c r="AG678" i="7"/>
  <c r="R679" i="7"/>
  <c r="Z679" i="7"/>
  <c r="AH679" i="7"/>
  <c r="S680" i="7"/>
  <c r="AA680" i="7"/>
  <c r="T681" i="7"/>
  <c r="AB681" i="7"/>
  <c r="AJ681" i="7"/>
  <c r="M682" i="7"/>
  <c r="U682" i="7"/>
  <c r="AC682" i="7"/>
  <c r="N683" i="7"/>
  <c r="V683" i="7"/>
  <c r="AD683" i="7"/>
  <c r="O684" i="7"/>
  <c r="W684" i="7"/>
  <c r="P685" i="7"/>
  <c r="X685" i="7"/>
  <c r="AF685" i="7"/>
  <c r="Q686" i="7"/>
  <c r="Y686" i="7"/>
  <c r="AG686" i="7"/>
  <c r="R687" i="7"/>
  <c r="Z687" i="7"/>
  <c r="S688" i="7"/>
  <c r="AA688" i="7"/>
  <c r="AI688" i="7"/>
  <c r="T689" i="7"/>
  <c r="AB689" i="7"/>
  <c r="AJ689" i="7"/>
  <c r="O690" i="7"/>
  <c r="X690" i="7"/>
  <c r="AG690" i="7"/>
  <c r="S691" i="7"/>
  <c r="N692" i="7"/>
  <c r="W692" i="7"/>
  <c r="AG692" i="7"/>
  <c r="S693" i="7"/>
  <c r="O694" i="7"/>
  <c r="X694" i="7"/>
  <c r="AG694" i="7"/>
  <c r="AC697" i="7"/>
  <c r="U697" i="7"/>
  <c r="M697" i="7"/>
  <c r="T697" i="7"/>
  <c r="AD697" i="7"/>
  <c r="Q698" i="7"/>
  <c r="Z698" i="7"/>
  <c r="AI698" i="7"/>
  <c r="V699" i="7"/>
  <c r="AH699" i="7"/>
  <c r="AG700" i="7"/>
  <c r="Y700" i="7"/>
  <c r="Q700" i="7"/>
  <c r="AF700" i="7"/>
  <c r="X700" i="7"/>
  <c r="P700" i="7"/>
  <c r="U700" i="7"/>
  <c r="AE700" i="7"/>
  <c r="AH701" i="7"/>
  <c r="Z701" i="7"/>
  <c r="R701" i="7"/>
  <c r="AG701" i="7"/>
  <c r="Y701" i="7"/>
  <c r="Q701" i="7"/>
  <c r="U701" i="7"/>
  <c r="AE701" i="7"/>
  <c r="AI702" i="7"/>
  <c r="V702" i="7"/>
  <c r="Y706" i="7"/>
  <c r="S707" i="7"/>
  <c r="AI707" i="7"/>
  <c r="N708" i="7"/>
  <c r="AD708" i="7"/>
  <c r="AB709" i="7"/>
  <c r="AB710" i="7"/>
  <c r="AH716" i="7"/>
  <c r="AJ718" i="7"/>
  <c r="AJ998" i="7"/>
  <c r="Z998" i="7"/>
  <c r="R998" i="7"/>
  <c r="T1000" i="7"/>
  <c r="V953" i="7"/>
  <c r="AE1025" i="7"/>
  <c r="W1025" i="7"/>
  <c r="O1025" i="7"/>
  <c r="AC1025" i="7"/>
  <c r="U1025" i="7"/>
  <c r="M1025" i="7"/>
  <c r="AH1025" i="7"/>
  <c r="Z1025" i="7"/>
  <c r="R1025" i="7"/>
  <c r="AG1025" i="7"/>
  <c r="T1025" i="7"/>
  <c r="AF1025" i="7"/>
  <c r="S1025" i="7"/>
  <c r="AD1025" i="7"/>
  <c r="Q1025" i="7"/>
  <c r="AB1025" i="7"/>
  <c r="P1025" i="7"/>
  <c r="AA1025" i="7"/>
  <c r="N1025" i="7"/>
  <c r="Y1025" i="7"/>
  <c r="AI1025" i="7"/>
  <c r="V1025" i="7"/>
  <c r="AD213" i="7"/>
  <c r="V213" i="7"/>
  <c r="N213" i="7"/>
  <c r="AC213" i="7"/>
  <c r="U213" i="7"/>
  <c r="M213" i="7"/>
  <c r="AH213" i="7"/>
  <c r="Z213" i="7"/>
  <c r="R213" i="7"/>
  <c r="AG213" i="7"/>
  <c r="Y213" i="7"/>
  <c r="Q213" i="7"/>
  <c r="AJ213" i="7"/>
  <c r="AE213" i="7"/>
  <c r="AB213" i="7"/>
  <c r="W213" i="7"/>
  <c r="T213" i="7"/>
  <c r="O213" i="7"/>
  <c r="S665" i="7"/>
  <c r="AA665" i="7"/>
  <c r="T828" i="7"/>
  <c r="AB828" i="7"/>
  <c r="S835" i="7"/>
  <c r="AA835" i="7"/>
  <c r="T836" i="7"/>
  <c r="AB836" i="7"/>
  <c r="M837" i="7"/>
  <c r="U837" i="7"/>
  <c r="P840" i="7"/>
  <c r="X840" i="7"/>
  <c r="S843" i="7"/>
  <c r="AA843" i="7"/>
  <c r="T844" i="7"/>
  <c r="AB844" i="7"/>
  <c r="M845" i="7"/>
  <c r="U845" i="7"/>
  <c r="P848" i="7"/>
  <c r="X848" i="7"/>
  <c r="S851" i="7"/>
  <c r="AA851" i="7"/>
  <c r="T852" i="7"/>
  <c r="AB852" i="7"/>
  <c r="P856" i="7"/>
  <c r="X856" i="7"/>
  <c r="S859" i="7"/>
  <c r="AA859" i="7"/>
  <c r="T860" i="7"/>
  <c r="AB860" i="7"/>
  <c r="M861" i="7"/>
  <c r="U861" i="7"/>
  <c r="S867" i="7"/>
  <c r="AA867" i="7"/>
  <c r="T868" i="7"/>
  <c r="AB868" i="7"/>
  <c r="M869" i="7"/>
  <c r="U869" i="7"/>
  <c r="O871" i="7"/>
  <c r="W871" i="7"/>
  <c r="P872" i="7"/>
  <c r="X872" i="7"/>
  <c r="R874" i="7"/>
  <c r="Z874" i="7"/>
  <c r="S875" i="7"/>
  <c r="AA875" i="7"/>
  <c r="T876" i="7"/>
  <c r="AB876" i="7"/>
  <c r="O879" i="7"/>
  <c r="W879" i="7"/>
  <c r="P880" i="7"/>
  <c r="X880" i="7"/>
  <c r="Q881" i="7"/>
  <c r="Y881" i="7"/>
  <c r="R882" i="7"/>
  <c r="Z882" i="7"/>
  <c r="S883" i="7"/>
  <c r="AA883" i="7"/>
  <c r="T884" i="7"/>
  <c r="AB884" i="7"/>
  <c r="M885" i="7"/>
  <c r="U885" i="7"/>
  <c r="N886" i="7"/>
  <c r="V886" i="7"/>
  <c r="O887" i="7"/>
  <c r="W887" i="7"/>
  <c r="P888" i="7"/>
  <c r="X888" i="7"/>
  <c r="Q889" i="7"/>
  <c r="Y889" i="7"/>
  <c r="R890" i="7"/>
  <c r="Z890" i="7"/>
  <c r="S891" i="7"/>
  <c r="AA891" i="7"/>
  <c r="T892" i="7"/>
  <c r="AB892" i="7"/>
  <c r="M893" i="7"/>
  <c r="U893" i="7"/>
  <c r="N666" i="7"/>
  <c r="V666" i="7"/>
  <c r="O667" i="7"/>
  <c r="W667" i="7"/>
  <c r="P668" i="7"/>
  <c r="X668" i="7"/>
  <c r="Q669" i="7"/>
  <c r="Y669" i="7"/>
  <c r="R670" i="7"/>
  <c r="Z670" i="7"/>
  <c r="S671" i="7"/>
  <c r="AA671" i="7"/>
  <c r="T672" i="7"/>
  <c r="AB672" i="7"/>
  <c r="M673" i="7"/>
  <c r="U673" i="7"/>
  <c r="N674" i="7"/>
  <c r="V674" i="7"/>
  <c r="O675" i="7"/>
  <c r="W675" i="7"/>
  <c r="P676" i="7"/>
  <c r="X676" i="7"/>
  <c r="Q677" i="7"/>
  <c r="Y677" i="7"/>
  <c r="R678" i="7"/>
  <c r="Z678" i="7"/>
  <c r="S679" i="7"/>
  <c r="AA679" i="7"/>
  <c r="T680" i="7"/>
  <c r="AB680" i="7"/>
  <c r="M681" i="7"/>
  <c r="U681" i="7"/>
  <c r="N682" i="7"/>
  <c r="V682" i="7"/>
  <c r="O683" i="7"/>
  <c r="W683" i="7"/>
  <c r="P684" i="7"/>
  <c r="X684" i="7"/>
  <c r="Q685" i="7"/>
  <c r="Y685" i="7"/>
  <c r="R686" i="7"/>
  <c r="Z686" i="7"/>
  <c r="S687" i="7"/>
  <c r="AA687" i="7"/>
  <c r="T688" i="7"/>
  <c r="AB688" i="7"/>
  <c r="M689" i="7"/>
  <c r="U689" i="7"/>
  <c r="P690" i="7"/>
  <c r="Y690" i="7"/>
  <c r="AH690" i="7"/>
  <c r="AE691" i="7"/>
  <c r="W691" i="7"/>
  <c r="O691" i="7"/>
  <c r="T691" i="7"/>
  <c r="AC691" i="7"/>
  <c r="O692" i="7"/>
  <c r="Y692" i="7"/>
  <c r="AH692" i="7"/>
  <c r="AG693" i="7"/>
  <c r="Y693" i="7"/>
  <c r="Q693" i="7"/>
  <c r="T693" i="7"/>
  <c r="AC693" i="7"/>
  <c r="P694" i="7"/>
  <c r="Y694" i="7"/>
  <c r="U695" i="7"/>
  <c r="P696" i="7"/>
  <c r="Y696" i="7"/>
  <c r="AH696" i="7"/>
  <c r="V697" i="7"/>
  <c r="AE697" i="7"/>
  <c r="R698" i="7"/>
  <c r="AA698" i="7"/>
  <c r="AJ698" i="7"/>
  <c r="M699" i="7"/>
  <c r="Y699" i="7"/>
  <c r="AI699" i="7"/>
  <c r="V700" i="7"/>
  <c r="V701" i="7"/>
  <c r="AG702" i="7"/>
  <c r="Y702" i="7"/>
  <c r="Q702" i="7"/>
  <c r="W702" i="7"/>
  <c r="AE706" i="7"/>
  <c r="Z706" i="7"/>
  <c r="U707" i="7"/>
  <c r="R708" i="7"/>
  <c r="AH708" i="7"/>
  <c r="AI710" i="7"/>
  <c r="AC710" i="7"/>
  <c r="AI718" i="7"/>
  <c r="AA997" i="7"/>
  <c r="T998" i="7"/>
  <c r="AD1000" i="7"/>
  <c r="AF1170" i="7"/>
  <c r="X1170" i="7"/>
  <c r="P1170" i="7"/>
  <c r="AD1170" i="7"/>
  <c r="V1170" i="7"/>
  <c r="N1170" i="7"/>
  <c r="AH1170" i="7"/>
  <c r="U1170" i="7"/>
  <c r="AG1170" i="7"/>
  <c r="T1170" i="7"/>
  <c r="AE1170" i="7"/>
  <c r="R1170" i="7"/>
  <c r="AC1170" i="7"/>
  <c r="Q1170" i="7"/>
  <c r="AB1170" i="7"/>
  <c r="O1170" i="7"/>
  <c r="Z1170" i="7"/>
  <c r="M1170" i="7"/>
  <c r="AJ1170" i="7"/>
  <c r="W1170" i="7"/>
  <c r="AI953" i="7"/>
  <c r="S716" i="7"/>
  <c r="AA716" i="7"/>
  <c r="AI716" i="7"/>
  <c r="S724" i="7"/>
  <c r="AA724" i="7"/>
  <c r="AI724" i="7"/>
  <c r="T725" i="7"/>
  <c r="AB725" i="7"/>
  <c r="AJ725" i="7"/>
  <c r="M726" i="7"/>
  <c r="U726" i="7"/>
  <c r="AC726" i="7"/>
  <c r="S972" i="7"/>
  <c r="AA972" i="7"/>
  <c r="AI972" i="7"/>
  <c r="T973" i="7"/>
  <c r="AB973" i="7"/>
  <c r="AJ973" i="7"/>
  <c r="M974" i="7"/>
  <c r="U974" i="7"/>
  <c r="AC974" i="7"/>
  <c r="AI998" i="7"/>
  <c r="AA998" i="7"/>
  <c r="S998" i="7"/>
  <c r="AB998" i="7"/>
  <c r="AE1002" i="7"/>
  <c r="W1002" i="7"/>
  <c r="O1002" i="7"/>
  <c r="T1002" i="7"/>
  <c r="AC1002" i="7"/>
  <c r="AG1019" i="7"/>
  <c r="Y1019" i="7"/>
  <c r="Q1019" i="7"/>
  <c r="T1019" i="7"/>
  <c r="AC1019" i="7"/>
  <c r="M1021" i="7"/>
  <c r="W1021" i="7"/>
  <c r="AJ1021" i="7"/>
  <c r="AI1024" i="7"/>
  <c r="AD1055" i="7"/>
  <c r="V1055" i="7"/>
  <c r="N1055" i="7"/>
  <c r="AJ1055" i="7"/>
  <c r="AB1055" i="7"/>
  <c r="T1055" i="7"/>
  <c r="AG1055" i="7"/>
  <c r="Y1055" i="7"/>
  <c r="Q1055" i="7"/>
  <c r="W1055" i="7"/>
  <c r="AI1055" i="7"/>
  <c r="AG1058" i="7"/>
  <c r="Y1058" i="7"/>
  <c r="Q1058" i="7"/>
  <c r="AE1058" i="7"/>
  <c r="W1058" i="7"/>
  <c r="O1058" i="7"/>
  <c r="AJ1058" i="7"/>
  <c r="AB1058" i="7"/>
  <c r="T1058" i="7"/>
  <c r="V1058" i="7"/>
  <c r="AI1058" i="7"/>
  <c r="X1129" i="7"/>
  <c r="Y1132" i="7"/>
  <c r="Y1138" i="7"/>
  <c r="AC1141" i="7"/>
  <c r="U1141" i="7"/>
  <c r="M1141" i="7"/>
  <c r="Y1141" i="7"/>
  <c r="M1144" i="7"/>
  <c r="Z1144" i="7"/>
  <c r="M1150" i="7"/>
  <c r="Z1150" i="7"/>
  <c r="Q1151" i="7"/>
  <c r="AD1151" i="7"/>
  <c r="S1154" i="7"/>
  <c r="AF1154" i="7"/>
  <c r="AI1170" i="7"/>
  <c r="S1172" i="7"/>
  <c r="AE1172" i="7"/>
  <c r="AI1173" i="7"/>
  <c r="AD1176" i="7"/>
  <c r="V1176" i="7"/>
  <c r="N1176" i="7"/>
  <c r="AJ1176" i="7"/>
  <c r="AB1176" i="7"/>
  <c r="T1176" i="7"/>
  <c r="AG1176" i="7"/>
  <c r="Y1176" i="7"/>
  <c r="Q1176" i="7"/>
  <c r="W1176" i="7"/>
  <c r="AI1176" i="7"/>
  <c r="T1180" i="7"/>
  <c r="AG1180" i="7"/>
  <c r="AG1181" i="7"/>
  <c r="Y1181" i="7"/>
  <c r="Q1181" i="7"/>
  <c r="AE1181" i="7"/>
  <c r="W1181" i="7"/>
  <c r="O1181" i="7"/>
  <c r="AJ1181" i="7"/>
  <c r="AB1181" i="7"/>
  <c r="T1181" i="7"/>
  <c r="V1181" i="7"/>
  <c r="AI1181" i="7"/>
  <c r="T1183" i="7"/>
  <c r="AF1183" i="7"/>
  <c r="X1184" i="7"/>
  <c r="Y908" i="7"/>
  <c r="Y926" i="7"/>
  <c r="AC978" i="7"/>
  <c r="U978" i="7"/>
  <c r="M978" i="7"/>
  <c r="Y978" i="7"/>
  <c r="M1060" i="7"/>
  <c r="Z1060" i="7"/>
  <c r="M1155" i="7"/>
  <c r="AC1155" i="7"/>
  <c r="AC1177" i="7"/>
  <c r="U1177" i="7"/>
  <c r="M1177" i="7"/>
  <c r="AJ1177" i="7"/>
  <c r="AB1177" i="7"/>
  <c r="T1177" i="7"/>
  <c r="AH1177" i="7"/>
  <c r="Z1177" i="7"/>
  <c r="R1177" i="7"/>
  <c r="AE1177" i="7"/>
  <c r="W1177" i="7"/>
  <c r="O1177" i="7"/>
  <c r="Y1177" i="7"/>
  <c r="W1186" i="7"/>
  <c r="N1196" i="7"/>
  <c r="AD1196" i="7"/>
  <c r="AI1198" i="7"/>
  <c r="AI213" i="7"/>
  <c r="J783" i="7"/>
  <c r="X785" i="7"/>
  <c r="AE786" i="7"/>
  <c r="W786" i="7"/>
  <c r="O786" i="7"/>
  <c r="AD786" i="7"/>
  <c r="V786" i="7"/>
  <c r="N786" i="7"/>
  <c r="O1156" i="7"/>
  <c r="AE954" i="7"/>
  <c r="W954" i="7"/>
  <c r="O954" i="7"/>
  <c r="AD954" i="7"/>
  <c r="V954" i="7"/>
  <c r="N954" i="7"/>
  <c r="AF954" i="7"/>
  <c r="T954" i="7"/>
  <c r="AC954" i="7"/>
  <c r="S954" i="7"/>
  <c r="AB954" i="7"/>
  <c r="R954" i="7"/>
  <c r="AA954" i="7"/>
  <c r="Q954" i="7"/>
  <c r="AJ954" i="7"/>
  <c r="Z954" i="7"/>
  <c r="P954" i="7"/>
  <c r="AI954" i="7"/>
  <c r="Y954" i="7"/>
  <c r="M954" i="7"/>
  <c r="AH954" i="7"/>
  <c r="X954" i="7"/>
  <c r="Q704" i="7"/>
  <c r="Y704" i="7"/>
  <c r="AG704" i="7"/>
  <c r="S706" i="7"/>
  <c r="AA706" i="7"/>
  <c r="AI706" i="7"/>
  <c r="Q712" i="7"/>
  <c r="Y712" i="7"/>
  <c r="AG712" i="7"/>
  <c r="R713" i="7"/>
  <c r="Z713" i="7"/>
  <c r="AH713" i="7"/>
  <c r="S714" i="7"/>
  <c r="AA714" i="7"/>
  <c r="AI714" i="7"/>
  <c r="M716" i="7"/>
  <c r="U716" i="7"/>
  <c r="AC716" i="7"/>
  <c r="Q720" i="7"/>
  <c r="Y720" i="7"/>
  <c r="AG720" i="7"/>
  <c r="R721" i="7"/>
  <c r="Z721" i="7"/>
  <c r="AH721" i="7"/>
  <c r="S722" i="7"/>
  <c r="AA722" i="7"/>
  <c r="AI722" i="7"/>
  <c r="M724" i="7"/>
  <c r="U724" i="7"/>
  <c r="AC724" i="7"/>
  <c r="N725" i="7"/>
  <c r="V725" i="7"/>
  <c r="AD725" i="7"/>
  <c r="O726" i="7"/>
  <c r="W726" i="7"/>
  <c r="AE726" i="7"/>
  <c r="R1051" i="7"/>
  <c r="Z1051" i="7"/>
  <c r="AH1051" i="7"/>
  <c r="S1052" i="7"/>
  <c r="AA1052" i="7"/>
  <c r="AI1052" i="7"/>
  <c r="M972" i="7"/>
  <c r="U972" i="7"/>
  <c r="AC972" i="7"/>
  <c r="N973" i="7"/>
  <c r="V973" i="7"/>
  <c r="AD973" i="7"/>
  <c r="O974" i="7"/>
  <c r="W974" i="7"/>
  <c r="AE974" i="7"/>
  <c r="R977" i="7"/>
  <c r="Z977" i="7"/>
  <c r="AH977" i="7"/>
  <c r="S996" i="7"/>
  <c r="AA996" i="7"/>
  <c r="AI996" i="7"/>
  <c r="M998" i="7"/>
  <c r="U998" i="7"/>
  <c r="AD998" i="7"/>
  <c r="M1002" i="7"/>
  <c r="V1002" i="7"/>
  <c r="AF1002" i="7"/>
  <c r="M1019" i="7"/>
  <c r="V1019" i="7"/>
  <c r="AE1019" i="7"/>
  <c r="S1020" i="7"/>
  <c r="O1021" i="7"/>
  <c r="Z1021" i="7"/>
  <c r="V1023" i="7"/>
  <c r="M1055" i="7"/>
  <c r="Z1055" i="7"/>
  <c r="AI1057" i="7"/>
  <c r="W1057" i="7"/>
  <c r="M1058" i="7"/>
  <c r="Z1058" i="7"/>
  <c r="AI1128" i="7"/>
  <c r="W1128" i="7"/>
  <c r="AJ1128" i="7"/>
  <c r="N1129" i="7"/>
  <c r="AA1129" i="7"/>
  <c r="AD1131" i="7"/>
  <c r="V1131" i="7"/>
  <c r="N1131" i="7"/>
  <c r="AJ1131" i="7"/>
  <c r="AB1131" i="7"/>
  <c r="T1131" i="7"/>
  <c r="AG1131" i="7"/>
  <c r="Y1131" i="7"/>
  <c r="Q1131" i="7"/>
  <c r="W1131" i="7"/>
  <c r="AI1131" i="7"/>
  <c r="P1132" i="7"/>
  <c r="AB1132" i="7"/>
  <c r="AG1134" i="7"/>
  <c r="Y1134" i="7"/>
  <c r="Q1134" i="7"/>
  <c r="AE1134" i="7"/>
  <c r="W1134" i="7"/>
  <c r="O1134" i="7"/>
  <c r="AJ1134" i="7"/>
  <c r="AB1134" i="7"/>
  <c r="T1134" i="7"/>
  <c r="V1134" i="7"/>
  <c r="AI1134" i="7"/>
  <c r="O1138" i="7"/>
  <c r="AB1138" i="7"/>
  <c r="O1141" i="7"/>
  <c r="AB1141" i="7"/>
  <c r="Q1144" i="7"/>
  <c r="AC1144" i="7"/>
  <c r="P1150" i="7"/>
  <c r="AC1150" i="7"/>
  <c r="U1151" i="7"/>
  <c r="AC1152" i="7"/>
  <c r="U1152" i="7"/>
  <c r="M1152" i="7"/>
  <c r="Y1152" i="7"/>
  <c r="V1154" i="7"/>
  <c r="V1172" i="7"/>
  <c r="M1176" i="7"/>
  <c r="Z1176" i="7"/>
  <c r="AI1180" i="7"/>
  <c r="W1180" i="7"/>
  <c r="M1181" i="7"/>
  <c r="Z1181" i="7"/>
  <c r="AI1183" i="7"/>
  <c r="W1183" i="7"/>
  <c r="AJ1183" i="7"/>
  <c r="N1184" i="7"/>
  <c r="AA1184" i="7"/>
  <c r="AD902" i="7"/>
  <c r="V902" i="7"/>
  <c r="N902" i="7"/>
  <c r="AJ902" i="7"/>
  <c r="AB902" i="7"/>
  <c r="T902" i="7"/>
  <c r="AG902" i="7"/>
  <c r="Y902" i="7"/>
  <c r="Q902" i="7"/>
  <c r="W902" i="7"/>
  <c r="AI902" i="7"/>
  <c r="P908" i="7"/>
  <c r="AB908" i="7"/>
  <c r="AG920" i="7"/>
  <c r="Y920" i="7"/>
  <c r="Q920" i="7"/>
  <c r="AE920" i="7"/>
  <c r="W920" i="7"/>
  <c r="O920" i="7"/>
  <c r="AJ920" i="7"/>
  <c r="AB920" i="7"/>
  <c r="T920" i="7"/>
  <c r="V920" i="7"/>
  <c r="AI920" i="7"/>
  <c r="O926" i="7"/>
  <c r="AB926" i="7"/>
  <c r="O978" i="7"/>
  <c r="AB978" i="7"/>
  <c r="Q1060" i="7"/>
  <c r="AC1060" i="7"/>
  <c r="P1155" i="7"/>
  <c r="AF1155" i="7"/>
  <c r="N1177" i="7"/>
  <c r="AD1177" i="7"/>
  <c r="AI1186" i="7"/>
  <c r="S1196" i="7"/>
  <c r="AI1196" i="7"/>
  <c r="AH209" i="7"/>
  <c r="Z209" i="7"/>
  <c r="R209" i="7"/>
  <c r="AG209" i="7"/>
  <c r="Y209" i="7"/>
  <c r="Q209" i="7"/>
  <c r="AE209" i="7"/>
  <c r="W209" i="7"/>
  <c r="O209" i="7"/>
  <c r="AJ209" i="7"/>
  <c r="AB209" i="7"/>
  <c r="T209" i="7"/>
  <c r="X209" i="7"/>
  <c r="T786" i="7"/>
  <c r="AC788" i="7"/>
  <c r="U788" i="7"/>
  <c r="M788" i="7"/>
  <c r="AJ788" i="7"/>
  <c r="AB788" i="7"/>
  <c r="T788" i="7"/>
  <c r="AH788" i="7"/>
  <c r="Z788" i="7"/>
  <c r="R788" i="7"/>
  <c r="AG788" i="7"/>
  <c r="Y788" i="7"/>
  <c r="Q788" i="7"/>
  <c r="AF788" i="7"/>
  <c r="X788" i="7"/>
  <c r="P788" i="7"/>
  <c r="AE788" i="7"/>
  <c r="W788" i="7"/>
  <c r="O788" i="7"/>
  <c r="W1156" i="7"/>
  <c r="AH1160" i="7"/>
  <c r="Z1160" i="7"/>
  <c r="R1160" i="7"/>
  <c r="AG1160" i="7"/>
  <c r="Y1160" i="7"/>
  <c r="Q1160" i="7"/>
  <c r="AF1160" i="7"/>
  <c r="X1160" i="7"/>
  <c r="P1160" i="7"/>
  <c r="AE1160" i="7"/>
  <c r="W1160" i="7"/>
  <c r="O1160" i="7"/>
  <c r="AD1160" i="7"/>
  <c r="V1160" i="7"/>
  <c r="N1160" i="7"/>
  <c r="AC1160" i="7"/>
  <c r="U1160" i="7"/>
  <c r="M1160" i="7"/>
  <c r="AJ1160" i="7"/>
  <c r="AB1160" i="7"/>
  <c r="T1160" i="7"/>
  <c r="AI1161" i="7"/>
  <c r="AC938" i="7"/>
  <c r="U938" i="7"/>
  <c r="M938" i="7"/>
  <c r="AJ938" i="7"/>
  <c r="AB938" i="7"/>
  <c r="T938" i="7"/>
  <c r="AE938" i="7"/>
  <c r="S938" i="7"/>
  <c r="AD938" i="7"/>
  <c r="R938" i="7"/>
  <c r="AA938" i="7"/>
  <c r="Q938" i="7"/>
  <c r="Z938" i="7"/>
  <c r="P938" i="7"/>
  <c r="AI938" i="7"/>
  <c r="Y938" i="7"/>
  <c r="O938" i="7"/>
  <c r="AH938" i="7"/>
  <c r="X938" i="7"/>
  <c r="N938" i="7"/>
  <c r="AG938" i="7"/>
  <c r="W938" i="7"/>
  <c r="U954" i="7"/>
  <c r="AD328" i="7"/>
  <c r="V328" i="7"/>
  <c r="N328" i="7"/>
  <c r="AJ328" i="7"/>
  <c r="AB328" i="7"/>
  <c r="T328" i="7"/>
  <c r="Z328" i="7"/>
  <c r="P328" i="7"/>
  <c r="AI328" i="7"/>
  <c r="Y328" i="7"/>
  <c r="O328" i="7"/>
  <c r="AH328" i="7"/>
  <c r="X328" i="7"/>
  <c r="M328" i="7"/>
  <c r="AG328" i="7"/>
  <c r="W328" i="7"/>
  <c r="AE328" i="7"/>
  <c r="S328" i="7"/>
  <c r="AC328" i="7"/>
  <c r="R328" i="7"/>
  <c r="AF328" i="7"/>
  <c r="AA328" i="7"/>
  <c r="U328" i="7"/>
  <c r="Q328" i="7"/>
  <c r="S713" i="7"/>
  <c r="AA713" i="7"/>
  <c r="AI713" i="7"/>
  <c r="T714" i="7"/>
  <c r="AB714" i="7"/>
  <c r="AJ714" i="7"/>
  <c r="N716" i="7"/>
  <c r="V716" i="7"/>
  <c r="AD716" i="7"/>
  <c r="S721" i="7"/>
  <c r="AA721" i="7"/>
  <c r="AI721" i="7"/>
  <c r="T722" i="7"/>
  <c r="AB722" i="7"/>
  <c r="AJ722" i="7"/>
  <c r="N724" i="7"/>
  <c r="V724" i="7"/>
  <c r="AD724" i="7"/>
  <c r="O725" i="7"/>
  <c r="W725" i="7"/>
  <c r="AE725" i="7"/>
  <c r="P726" i="7"/>
  <c r="X726" i="7"/>
  <c r="AF726" i="7"/>
  <c r="S1051" i="7"/>
  <c r="AA1051" i="7"/>
  <c r="AI1051" i="7"/>
  <c r="T1052" i="7"/>
  <c r="AB1052" i="7"/>
  <c r="N972" i="7"/>
  <c r="V972" i="7"/>
  <c r="AD972" i="7"/>
  <c r="O973" i="7"/>
  <c r="W973" i="7"/>
  <c r="AE973" i="7"/>
  <c r="P974" i="7"/>
  <c r="X974" i="7"/>
  <c r="AF974" i="7"/>
  <c r="S977" i="7"/>
  <c r="AA977" i="7"/>
  <c r="AI977" i="7"/>
  <c r="T996" i="7"/>
  <c r="AB996" i="7"/>
  <c r="N998" i="7"/>
  <c r="V998" i="7"/>
  <c r="AE998" i="7"/>
  <c r="N1002" i="7"/>
  <c r="X1002" i="7"/>
  <c r="AG1002" i="7"/>
  <c r="N1019" i="7"/>
  <c r="W1019" i="7"/>
  <c r="AF1019" i="7"/>
  <c r="AE1020" i="7"/>
  <c r="AH1020" i="7"/>
  <c r="Z1020" i="7"/>
  <c r="R1020" i="7"/>
  <c r="T1020" i="7"/>
  <c r="AC1020" i="7"/>
  <c r="Q1021" i="7"/>
  <c r="AB1021" i="7"/>
  <c r="AH1023" i="7"/>
  <c r="Z1023" i="7"/>
  <c r="R1023" i="7"/>
  <c r="AF1023" i="7"/>
  <c r="X1023" i="7"/>
  <c r="P1023" i="7"/>
  <c r="AC1023" i="7"/>
  <c r="U1023" i="7"/>
  <c r="M1023" i="7"/>
  <c r="W1023" i="7"/>
  <c r="AJ1023" i="7"/>
  <c r="O1055" i="7"/>
  <c r="AA1055" i="7"/>
  <c r="AF1057" i="7"/>
  <c r="X1057" i="7"/>
  <c r="P1057" i="7"/>
  <c r="AD1057" i="7"/>
  <c r="V1057" i="7"/>
  <c r="N1057" i="7"/>
  <c r="Y1057" i="7"/>
  <c r="N1058" i="7"/>
  <c r="AA1058" i="7"/>
  <c r="X1128" i="7"/>
  <c r="P1129" i="7"/>
  <c r="AC1129" i="7"/>
  <c r="Q1132" i="7"/>
  <c r="AD1132" i="7"/>
  <c r="Q1138" i="7"/>
  <c r="AD1138" i="7"/>
  <c r="R1144" i="7"/>
  <c r="AE1144" i="7"/>
  <c r="R1150" i="7"/>
  <c r="AE1150" i="7"/>
  <c r="AJ1151" i="7"/>
  <c r="AB1151" i="7"/>
  <c r="T1151" i="7"/>
  <c r="AH1151" i="7"/>
  <c r="Z1151" i="7"/>
  <c r="R1151" i="7"/>
  <c r="AE1151" i="7"/>
  <c r="W1151" i="7"/>
  <c r="O1151" i="7"/>
  <c r="V1151" i="7"/>
  <c r="AI1151" i="7"/>
  <c r="AE1154" i="7"/>
  <c r="W1154" i="7"/>
  <c r="O1154" i="7"/>
  <c r="AC1154" i="7"/>
  <c r="U1154" i="7"/>
  <c r="M1154" i="7"/>
  <c r="AH1154" i="7"/>
  <c r="Z1154" i="7"/>
  <c r="R1154" i="7"/>
  <c r="X1154" i="7"/>
  <c r="AJ1154" i="7"/>
  <c r="AH1172" i="7"/>
  <c r="Z1172" i="7"/>
  <c r="R1172" i="7"/>
  <c r="AF1172" i="7"/>
  <c r="X1172" i="7"/>
  <c r="P1172" i="7"/>
  <c r="AC1172" i="7"/>
  <c r="U1172" i="7"/>
  <c r="M1172" i="7"/>
  <c r="W1172" i="7"/>
  <c r="AJ1172" i="7"/>
  <c r="AF1180" i="7"/>
  <c r="X1180" i="7"/>
  <c r="P1180" i="7"/>
  <c r="AD1180" i="7"/>
  <c r="V1180" i="7"/>
  <c r="N1180" i="7"/>
  <c r="Y1180" i="7"/>
  <c r="X1183" i="7"/>
  <c r="P1184" i="7"/>
  <c r="AC1184" i="7"/>
  <c r="Q908" i="7"/>
  <c r="AD908" i="7"/>
  <c r="Q926" i="7"/>
  <c r="AD926" i="7"/>
  <c r="R1060" i="7"/>
  <c r="AE1060" i="7"/>
  <c r="R1155" i="7"/>
  <c r="AH1155" i="7"/>
  <c r="AD1186" i="7"/>
  <c r="V1186" i="7"/>
  <c r="N1186" i="7"/>
  <c r="AC1186" i="7"/>
  <c r="U1186" i="7"/>
  <c r="M1186" i="7"/>
  <c r="AB1186" i="7"/>
  <c r="T1196" i="7"/>
  <c r="AJ1196" i="7"/>
  <c r="AB1156" i="7"/>
  <c r="AG1161" i="7"/>
  <c r="Y1161" i="7"/>
  <c r="Q1161" i="7"/>
  <c r="AE1161" i="7"/>
  <c r="W1161" i="7"/>
  <c r="O1161" i="7"/>
  <c r="AD1161" i="7"/>
  <c r="V1161" i="7"/>
  <c r="N1161" i="7"/>
  <c r="AD1029" i="7"/>
  <c r="V1029" i="7"/>
  <c r="N1029" i="7"/>
  <c r="AJ1029" i="7"/>
  <c r="AB1029" i="7"/>
  <c r="T1029" i="7"/>
  <c r="AH1029" i="7"/>
  <c r="Z1029" i="7"/>
  <c r="R1029" i="7"/>
  <c r="AG1029" i="7"/>
  <c r="Y1029" i="7"/>
  <c r="Q1029" i="7"/>
  <c r="W1029" i="7"/>
  <c r="U1029" i="7"/>
  <c r="AI1029" i="7"/>
  <c r="S1029" i="7"/>
  <c r="AF1029" i="7"/>
  <c r="P1029" i="7"/>
  <c r="AE1029" i="7"/>
  <c r="O1029" i="7"/>
  <c r="AC1029" i="7"/>
  <c r="M1029" i="7"/>
  <c r="AA1029" i="7"/>
  <c r="S704" i="7"/>
  <c r="AA704" i="7"/>
  <c r="AI704" i="7"/>
  <c r="S712" i="7"/>
  <c r="AA712" i="7"/>
  <c r="AI712" i="7"/>
  <c r="T713" i="7"/>
  <c r="AB713" i="7"/>
  <c r="AJ713" i="7"/>
  <c r="M714" i="7"/>
  <c r="U714" i="7"/>
  <c r="O716" i="7"/>
  <c r="W716" i="7"/>
  <c r="AE716" i="7"/>
  <c r="S720" i="7"/>
  <c r="AA720" i="7"/>
  <c r="AI720" i="7"/>
  <c r="T721" i="7"/>
  <c r="AB721" i="7"/>
  <c r="AJ721" i="7"/>
  <c r="M722" i="7"/>
  <c r="U722" i="7"/>
  <c r="O724" i="7"/>
  <c r="W724" i="7"/>
  <c r="AE724" i="7"/>
  <c r="P725" i="7"/>
  <c r="X725" i="7"/>
  <c r="AF725" i="7"/>
  <c r="Q726" i="7"/>
  <c r="Y726" i="7"/>
  <c r="AG726" i="7"/>
  <c r="S1050" i="7"/>
  <c r="AA1050" i="7"/>
  <c r="AI1050" i="7"/>
  <c r="T1051" i="7"/>
  <c r="AB1051" i="7"/>
  <c r="AJ1051" i="7"/>
  <c r="M1052" i="7"/>
  <c r="U1052" i="7"/>
  <c r="AC1052" i="7"/>
  <c r="O972" i="7"/>
  <c r="W972" i="7"/>
  <c r="AE972" i="7"/>
  <c r="P973" i="7"/>
  <c r="X973" i="7"/>
  <c r="AF973" i="7"/>
  <c r="Q974" i="7"/>
  <c r="Y974" i="7"/>
  <c r="AG974" i="7"/>
  <c r="S976" i="7"/>
  <c r="AA976" i="7"/>
  <c r="AI976" i="7"/>
  <c r="T977" i="7"/>
  <c r="AB977" i="7"/>
  <c r="AJ977" i="7"/>
  <c r="M996" i="7"/>
  <c r="U996" i="7"/>
  <c r="AC996" i="7"/>
  <c r="O998" i="7"/>
  <c r="W998" i="7"/>
  <c r="AF998" i="7"/>
  <c r="AD1001" i="7"/>
  <c r="V1001" i="7"/>
  <c r="N1001" i="7"/>
  <c r="T1001" i="7"/>
  <c r="AC1001" i="7"/>
  <c r="P1002" i="7"/>
  <c r="Y1002" i="7"/>
  <c r="AH1002" i="7"/>
  <c r="AF1018" i="7"/>
  <c r="X1018" i="7"/>
  <c r="P1018" i="7"/>
  <c r="T1018" i="7"/>
  <c r="AC1018" i="7"/>
  <c r="O1019" i="7"/>
  <c r="X1019" i="7"/>
  <c r="AH1019" i="7"/>
  <c r="U1020" i="7"/>
  <c r="AD1020" i="7"/>
  <c r="R1021" i="7"/>
  <c r="AC1021" i="7"/>
  <c r="Y1023" i="7"/>
  <c r="U1054" i="7"/>
  <c r="M1054" i="7"/>
  <c r="Y1054" i="7"/>
  <c r="P1055" i="7"/>
  <c r="AC1055" i="7"/>
  <c r="M1057" i="7"/>
  <c r="Z1057" i="7"/>
  <c r="P1058" i="7"/>
  <c r="AC1058" i="7"/>
  <c r="M1128" i="7"/>
  <c r="Z1128" i="7"/>
  <c r="Q1129" i="7"/>
  <c r="AD1129" i="7"/>
  <c r="M1131" i="7"/>
  <c r="Z1131" i="7"/>
  <c r="S1132" i="7"/>
  <c r="AF1132" i="7"/>
  <c r="M1134" i="7"/>
  <c r="Z1134" i="7"/>
  <c r="S1138" i="7"/>
  <c r="AE1138" i="7"/>
  <c r="R1141" i="7"/>
  <c r="AE1141" i="7"/>
  <c r="AD1142" i="7"/>
  <c r="V1142" i="7"/>
  <c r="N1142" i="7"/>
  <c r="AJ1142" i="7"/>
  <c r="AB1142" i="7"/>
  <c r="T1142" i="7"/>
  <c r="AG1142" i="7"/>
  <c r="Y1142" i="7"/>
  <c r="Q1142" i="7"/>
  <c r="W1142" i="7"/>
  <c r="AI1142" i="7"/>
  <c r="T1144" i="7"/>
  <c r="AG1144" i="7"/>
  <c r="AG1148" i="7"/>
  <c r="Y1148" i="7"/>
  <c r="Q1148" i="7"/>
  <c r="AE1148" i="7"/>
  <c r="W1148" i="7"/>
  <c r="O1148" i="7"/>
  <c r="AJ1148" i="7"/>
  <c r="AB1148" i="7"/>
  <c r="T1148" i="7"/>
  <c r="V1148" i="7"/>
  <c r="AI1148" i="7"/>
  <c r="T1150" i="7"/>
  <c r="AF1150" i="7"/>
  <c r="X1151" i="7"/>
  <c r="O1152" i="7"/>
  <c r="AB1152" i="7"/>
  <c r="Y1154" i="7"/>
  <c r="Y1172" i="7"/>
  <c r="AC1175" i="7"/>
  <c r="U1175" i="7"/>
  <c r="M1175" i="7"/>
  <c r="Y1175" i="7"/>
  <c r="P1176" i="7"/>
  <c r="AC1176" i="7"/>
  <c r="M1180" i="7"/>
  <c r="Z1180" i="7"/>
  <c r="P1181" i="7"/>
  <c r="AC1181" i="7"/>
  <c r="M1183" i="7"/>
  <c r="Z1183" i="7"/>
  <c r="Q1184" i="7"/>
  <c r="AD1184" i="7"/>
  <c r="M902" i="7"/>
  <c r="Z902" i="7"/>
  <c r="S908" i="7"/>
  <c r="AF908" i="7"/>
  <c r="M920" i="7"/>
  <c r="Z920" i="7"/>
  <c r="S926" i="7"/>
  <c r="AE926" i="7"/>
  <c r="R978" i="7"/>
  <c r="AE978" i="7"/>
  <c r="AD1003" i="7"/>
  <c r="V1003" i="7"/>
  <c r="N1003" i="7"/>
  <c r="AJ1003" i="7"/>
  <c r="AB1003" i="7"/>
  <c r="T1003" i="7"/>
  <c r="AG1003" i="7"/>
  <c r="Y1003" i="7"/>
  <c r="Q1003" i="7"/>
  <c r="W1003" i="7"/>
  <c r="AI1003" i="7"/>
  <c r="T1060" i="7"/>
  <c r="AG1060" i="7"/>
  <c r="AG1135" i="7"/>
  <c r="Y1135" i="7"/>
  <c r="Q1135" i="7"/>
  <c r="AE1135" i="7"/>
  <c r="W1135" i="7"/>
  <c r="O1135" i="7"/>
  <c r="AJ1135" i="7"/>
  <c r="AB1135" i="7"/>
  <c r="T1135" i="7"/>
  <c r="V1135" i="7"/>
  <c r="AI1135" i="7"/>
  <c r="U1155" i="7"/>
  <c r="Q1177" i="7"/>
  <c r="AG1177" i="7"/>
  <c r="O1186" i="7"/>
  <c r="AE1186" i="7"/>
  <c r="AE1194" i="7"/>
  <c r="W1194" i="7"/>
  <c r="O1194" i="7"/>
  <c r="AD1194" i="7"/>
  <c r="V1194" i="7"/>
  <c r="N1194" i="7"/>
  <c r="AJ1194" i="7"/>
  <c r="AB1194" i="7"/>
  <c r="T1194" i="7"/>
  <c r="AG1194" i="7"/>
  <c r="Y1194" i="7"/>
  <c r="Q1194" i="7"/>
  <c r="Z1194" i="7"/>
  <c r="V1196" i="7"/>
  <c r="M209" i="7"/>
  <c r="AC209" i="7"/>
  <c r="AC212" i="7"/>
  <c r="U212" i="7"/>
  <c r="M212" i="7"/>
  <c r="AJ212" i="7"/>
  <c r="AB212" i="7"/>
  <c r="T212" i="7"/>
  <c r="AH212" i="7"/>
  <c r="Z212" i="7"/>
  <c r="R212" i="7"/>
  <c r="AG212" i="7"/>
  <c r="Y212" i="7"/>
  <c r="Q212" i="7"/>
  <c r="AF212" i="7"/>
  <c r="X212" i="7"/>
  <c r="P212" i="7"/>
  <c r="AE212" i="7"/>
  <c r="W212" i="7"/>
  <c r="O212" i="7"/>
  <c r="AH785" i="7"/>
  <c r="Z785" i="7"/>
  <c r="R785" i="7"/>
  <c r="AG785" i="7"/>
  <c r="Y785" i="7"/>
  <c r="Q785" i="7"/>
  <c r="AE785" i="7"/>
  <c r="W785" i="7"/>
  <c r="O785" i="7"/>
  <c r="AD785" i="7"/>
  <c r="V785" i="7"/>
  <c r="N785" i="7"/>
  <c r="AC785" i="7"/>
  <c r="U785" i="7"/>
  <c r="M785" i="7"/>
  <c r="AJ785" i="7"/>
  <c r="AB785" i="7"/>
  <c r="T785" i="7"/>
  <c r="AE1156" i="7"/>
  <c r="T1161" i="7"/>
  <c r="S695" i="7"/>
  <c r="AA695" i="7"/>
  <c r="R702" i="7"/>
  <c r="Z702" i="7"/>
  <c r="AH702" i="7"/>
  <c r="S703" i="7"/>
  <c r="AA703" i="7"/>
  <c r="T704" i="7"/>
  <c r="AB704" i="7"/>
  <c r="AJ704" i="7"/>
  <c r="N706" i="7"/>
  <c r="V706" i="7"/>
  <c r="AD706" i="7"/>
  <c r="R710" i="7"/>
  <c r="Z710" i="7"/>
  <c r="AH710" i="7"/>
  <c r="S711" i="7"/>
  <c r="AA711" i="7"/>
  <c r="T712" i="7"/>
  <c r="AB712" i="7"/>
  <c r="AJ712" i="7"/>
  <c r="M713" i="7"/>
  <c r="U713" i="7"/>
  <c r="AC713" i="7"/>
  <c r="N714" i="7"/>
  <c r="V714" i="7"/>
  <c r="AD714" i="7"/>
  <c r="P716" i="7"/>
  <c r="X716" i="7"/>
  <c r="AF716" i="7"/>
  <c r="R718" i="7"/>
  <c r="Z718" i="7"/>
  <c r="AH718" i="7"/>
  <c r="S719" i="7"/>
  <c r="AA719" i="7"/>
  <c r="T720" i="7"/>
  <c r="AB720" i="7"/>
  <c r="AJ720" i="7"/>
  <c r="M721" i="7"/>
  <c r="U721" i="7"/>
  <c r="AC721" i="7"/>
  <c r="N722" i="7"/>
  <c r="V722" i="7"/>
  <c r="AD722" i="7"/>
  <c r="P724" i="7"/>
  <c r="X724" i="7"/>
  <c r="AF724" i="7"/>
  <c r="Q725" i="7"/>
  <c r="Y725" i="7"/>
  <c r="AG725" i="7"/>
  <c r="R726" i="7"/>
  <c r="Z726" i="7"/>
  <c r="AH726" i="7"/>
  <c r="S727" i="7"/>
  <c r="AA727" i="7"/>
  <c r="T1050" i="7"/>
  <c r="AB1050" i="7"/>
  <c r="AJ1050" i="7"/>
  <c r="M1051" i="7"/>
  <c r="U1051" i="7"/>
  <c r="AC1051" i="7"/>
  <c r="N1052" i="7"/>
  <c r="V1052" i="7"/>
  <c r="AD1052" i="7"/>
  <c r="P972" i="7"/>
  <c r="X972" i="7"/>
  <c r="AF972" i="7"/>
  <c r="Q973" i="7"/>
  <c r="Y973" i="7"/>
  <c r="AG973" i="7"/>
  <c r="R974" i="7"/>
  <c r="Z974" i="7"/>
  <c r="AH974" i="7"/>
  <c r="S975" i="7"/>
  <c r="AA975" i="7"/>
  <c r="T976" i="7"/>
  <c r="AB976" i="7"/>
  <c r="AJ976" i="7"/>
  <c r="M977" i="7"/>
  <c r="U977" i="7"/>
  <c r="AC977" i="7"/>
  <c r="N996" i="7"/>
  <c r="V996" i="7"/>
  <c r="AD996" i="7"/>
  <c r="P998" i="7"/>
  <c r="X998" i="7"/>
  <c r="AG998" i="7"/>
  <c r="AJ999" i="7"/>
  <c r="AB999" i="7"/>
  <c r="T999" i="7"/>
  <c r="S999" i="7"/>
  <c r="AC999" i="7"/>
  <c r="U1001" i="7"/>
  <c r="AE1001" i="7"/>
  <c r="Q1002" i="7"/>
  <c r="Z1002" i="7"/>
  <c r="AI1002" i="7"/>
  <c r="U1018" i="7"/>
  <c r="AD1018" i="7"/>
  <c r="P1019" i="7"/>
  <c r="Z1019" i="7"/>
  <c r="AI1019" i="7"/>
  <c r="M1020" i="7"/>
  <c r="V1020" i="7"/>
  <c r="AF1020" i="7"/>
  <c r="T1021" i="7"/>
  <c r="AE1021" i="7"/>
  <c r="U1022" i="7"/>
  <c r="N1023" i="7"/>
  <c r="AA1023" i="7"/>
  <c r="AJ1053" i="7"/>
  <c r="AB1053" i="7"/>
  <c r="T1053" i="7"/>
  <c r="AH1053" i="7"/>
  <c r="Z1053" i="7"/>
  <c r="R1053" i="7"/>
  <c r="AE1053" i="7"/>
  <c r="W1053" i="7"/>
  <c r="O1053" i="7"/>
  <c r="V1053" i="7"/>
  <c r="AI1053" i="7"/>
  <c r="N1054" i="7"/>
  <c r="Z1054" i="7"/>
  <c r="R1055" i="7"/>
  <c r="AE1055" i="7"/>
  <c r="AE1056" i="7"/>
  <c r="W1056" i="7"/>
  <c r="O1056" i="7"/>
  <c r="AC1056" i="7"/>
  <c r="U1056" i="7"/>
  <c r="M1056" i="7"/>
  <c r="AH1056" i="7"/>
  <c r="Z1056" i="7"/>
  <c r="R1056" i="7"/>
  <c r="X1056" i="7"/>
  <c r="AJ1056" i="7"/>
  <c r="O1057" i="7"/>
  <c r="AB1057" i="7"/>
  <c r="R1058" i="7"/>
  <c r="AD1058" i="7"/>
  <c r="AH1059" i="7"/>
  <c r="Z1059" i="7"/>
  <c r="R1059" i="7"/>
  <c r="AF1059" i="7"/>
  <c r="X1059" i="7"/>
  <c r="P1059" i="7"/>
  <c r="AC1059" i="7"/>
  <c r="U1059" i="7"/>
  <c r="M1059" i="7"/>
  <c r="W1059" i="7"/>
  <c r="AJ1059" i="7"/>
  <c r="O1128" i="7"/>
  <c r="AB1128" i="7"/>
  <c r="J1129" i="7"/>
  <c r="S1129" i="7"/>
  <c r="AF1129" i="7"/>
  <c r="AI1130" i="7"/>
  <c r="W1130" i="7"/>
  <c r="O1131" i="7"/>
  <c r="AA1131" i="7"/>
  <c r="J1132" i="7"/>
  <c r="T1132" i="7"/>
  <c r="AG1132" i="7"/>
  <c r="AF1133" i="7"/>
  <c r="X1133" i="7"/>
  <c r="P1133" i="7"/>
  <c r="AD1133" i="7"/>
  <c r="V1133" i="7"/>
  <c r="N1133" i="7"/>
  <c r="Y1133" i="7"/>
  <c r="N1134" i="7"/>
  <c r="AA1134" i="7"/>
  <c r="J1138" i="7"/>
  <c r="T1138" i="7"/>
  <c r="AG1138" i="7"/>
  <c r="T1141" i="7"/>
  <c r="AG1141" i="7"/>
  <c r="X1142" i="7"/>
  <c r="U1144" i="7"/>
  <c r="AH1144" i="7"/>
  <c r="X1148" i="7"/>
  <c r="U1150" i="7"/>
  <c r="AH1150" i="7"/>
  <c r="M1151" i="7"/>
  <c r="Y1151" i="7"/>
  <c r="Q1152" i="7"/>
  <c r="AD1152" i="7"/>
  <c r="U1153" i="7"/>
  <c r="N1154" i="7"/>
  <c r="AA1154" i="7"/>
  <c r="U1171" i="7"/>
  <c r="N1172" i="7"/>
  <c r="AA1172" i="7"/>
  <c r="AJ1174" i="7"/>
  <c r="AB1174" i="7"/>
  <c r="T1174" i="7"/>
  <c r="AH1174" i="7"/>
  <c r="Z1174" i="7"/>
  <c r="R1174" i="7"/>
  <c r="AE1174" i="7"/>
  <c r="W1174" i="7"/>
  <c r="O1174" i="7"/>
  <c r="V1174" i="7"/>
  <c r="AI1174" i="7"/>
  <c r="N1175" i="7"/>
  <c r="Z1175" i="7"/>
  <c r="R1176" i="7"/>
  <c r="AE1176" i="7"/>
  <c r="AE1179" i="7"/>
  <c r="W1179" i="7"/>
  <c r="O1179" i="7"/>
  <c r="AC1179" i="7"/>
  <c r="U1179" i="7"/>
  <c r="M1179" i="7"/>
  <c r="AH1179" i="7"/>
  <c r="Z1179" i="7"/>
  <c r="R1179" i="7"/>
  <c r="X1179" i="7"/>
  <c r="AJ1179" i="7"/>
  <c r="O1180" i="7"/>
  <c r="AB1180" i="7"/>
  <c r="R1181" i="7"/>
  <c r="AD1181" i="7"/>
  <c r="AH1182" i="7"/>
  <c r="Z1182" i="7"/>
  <c r="R1182" i="7"/>
  <c r="AF1182" i="7"/>
  <c r="X1182" i="7"/>
  <c r="P1182" i="7"/>
  <c r="AC1182" i="7"/>
  <c r="U1182" i="7"/>
  <c r="M1182" i="7"/>
  <c r="W1182" i="7"/>
  <c r="AJ1182" i="7"/>
  <c r="O1183" i="7"/>
  <c r="AB1183" i="7"/>
  <c r="J1184" i="7"/>
  <c r="S1184" i="7"/>
  <c r="AF1184" i="7"/>
  <c r="AI1185" i="7"/>
  <c r="W1185" i="7"/>
  <c r="O902" i="7"/>
  <c r="AA902" i="7"/>
  <c r="J908" i="7"/>
  <c r="T908" i="7"/>
  <c r="AG908" i="7"/>
  <c r="AF914" i="7"/>
  <c r="X914" i="7"/>
  <c r="P914" i="7"/>
  <c r="AD914" i="7"/>
  <c r="V914" i="7"/>
  <c r="N914" i="7"/>
  <c r="Y914" i="7"/>
  <c r="N920" i="7"/>
  <c r="AA920" i="7"/>
  <c r="T926" i="7"/>
  <c r="AG926" i="7"/>
  <c r="T978" i="7"/>
  <c r="AG978" i="7"/>
  <c r="X1003" i="7"/>
  <c r="U1060" i="7"/>
  <c r="AH1060" i="7"/>
  <c r="X1135" i="7"/>
  <c r="W1155" i="7"/>
  <c r="S1177" i="7"/>
  <c r="AI1177" i="7"/>
  <c r="Q1186" i="7"/>
  <c r="AG1186" i="7"/>
  <c r="AA1194" i="7"/>
  <c r="Y1196" i="7"/>
  <c r="N209" i="7"/>
  <c r="AD209" i="7"/>
  <c r="AB210" i="7"/>
  <c r="AG786" i="7"/>
  <c r="S788" i="7"/>
  <c r="AA1160" i="7"/>
  <c r="AB1161" i="7"/>
  <c r="AF938" i="7"/>
  <c r="AG544" i="7"/>
  <c r="Y544" i="7"/>
  <c r="Q544" i="7"/>
  <c r="AJ544" i="7"/>
  <c r="AE544" i="7"/>
  <c r="AB544" i="7"/>
  <c r="W544" i="7"/>
  <c r="T544" i="7"/>
  <c r="O544" i="7"/>
  <c r="AE174" i="7"/>
  <c r="W174" i="7"/>
  <c r="O174" i="7"/>
  <c r="AH174" i="7"/>
  <c r="Y174" i="7"/>
  <c r="P174" i="7"/>
  <c r="AG174" i="7"/>
  <c r="X174" i="7"/>
  <c r="N174" i="7"/>
  <c r="AF174" i="7"/>
  <c r="V174" i="7"/>
  <c r="M174" i="7"/>
  <c r="AD174" i="7"/>
  <c r="U174" i="7"/>
  <c r="AB174" i="7"/>
  <c r="S174" i="7"/>
  <c r="AJ174" i="7"/>
  <c r="AA174" i="7"/>
  <c r="R174" i="7"/>
  <c r="AI174" i="7"/>
  <c r="AC174" i="7"/>
  <c r="Z174" i="7"/>
  <c r="T174" i="7"/>
  <c r="Q174" i="7"/>
  <c r="S702" i="7"/>
  <c r="AA702" i="7"/>
  <c r="T703" i="7"/>
  <c r="AB703" i="7"/>
  <c r="M704" i="7"/>
  <c r="U704" i="7"/>
  <c r="O706" i="7"/>
  <c r="W706" i="7"/>
  <c r="S710" i="7"/>
  <c r="AA710" i="7"/>
  <c r="T711" i="7"/>
  <c r="AB711" i="7"/>
  <c r="M712" i="7"/>
  <c r="U712" i="7"/>
  <c r="N713" i="7"/>
  <c r="V713" i="7"/>
  <c r="O714" i="7"/>
  <c r="W714" i="7"/>
  <c r="Q716" i="7"/>
  <c r="Y716" i="7"/>
  <c r="S718" i="7"/>
  <c r="AA718" i="7"/>
  <c r="T719" i="7"/>
  <c r="AB719" i="7"/>
  <c r="M720" i="7"/>
  <c r="U720" i="7"/>
  <c r="N721" i="7"/>
  <c r="V721" i="7"/>
  <c r="O722" i="7"/>
  <c r="W722" i="7"/>
  <c r="Q724" i="7"/>
  <c r="Y724" i="7"/>
  <c r="R725" i="7"/>
  <c r="Z725" i="7"/>
  <c r="AH725" i="7"/>
  <c r="S726" i="7"/>
  <c r="AA726" i="7"/>
  <c r="T727" i="7"/>
  <c r="AB727" i="7"/>
  <c r="M1050" i="7"/>
  <c r="U1050" i="7"/>
  <c r="N1051" i="7"/>
  <c r="V1051" i="7"/>
  <c r="O1052" i="7"/>
  <c r="W1052" i="7"/>
  <c r="Q972" i="7"/>
  <c r="Y972" i="7"/>
  <c r="R973" i="7"/>
  <c r="Z973" i="7"/>
  <c r="AH973" i="7"/>
  <c r="S974" i="7"/>
  <c r="AA974" i="7"/>
  <c r="T975" i="7"/>
  <c r="AB975" i="7"/>
  <c r="M976" i="7"/>
  <c r="U976" i="7"/>
  <c r="N977" i="7"/>
  <c r="V977" i="7"/>
  <c r="O996" i="7"/>
  <c r="W996" i="7"/>
  <c r="Q998" i="7"/>
  <c r="Y998" i="7"/>
  <c r="AH998" i="7"/>
  <c r="M1001" i="7"/>
  <c r="W1001" i="7"/>
  <c r="AF1001" i="7"/>
  <c r="R1002" i="7"/>
  <c r="AA1002" i="7"/>
  <c r="AJ1002" i="7"/>
  <c r="M1018" i="7"/>
  <c r="V1018" i="7"/>
  <c r="AE1018" i="7"/>
  <c r="R1019" i="7"/>
  <c r="AA1019" i="7"/>
  <c r="AJ1019" i="7"/>
  <c r="N1020" i="7"/>
  <c r="W1020" i="7"/>
  <c r="AG1020" i="7"/>
  <c r="AI1021" i="7"/>
  <c r="U1021" i="7"/>
  <c r="AG1022" i="7"/>
  <c r="Y1022" i="7"/>
  <c r="Q1022" i="7"/>
  <c r="AE1022" i="7"/>
  <c r="W1022" i="7"/>
  <c r="O1022" i="7"/>
  <c r="AJ1022" i="7"/>
  <c r="AB1022" i="7"/>
  <c r="T1022" i="7"/>
  <c r="V1022" i="7"/>
  <c r="AI1022" i="7"/>
  <c r="O1023" i="7"/>
  <c r="AB1023" i="7"/>
  <c r="O1054" i="7"/>
  <c r="AB1054" i="7"/>
  <c r="S1055" i="7"/>
  <c r="AF1055" i="7"/>
  <c r="Q1057" i="7"/>
  <c r="AC1057" i="7"/>
  <c r="S1058" i="7"/>
  <c r="AF1058" i="7"/>
  <c r="P1128" i="7"/>
  <c r="U1129" i="7"/>
  <c r="AC1130" i="7"/>
  <c r="U1130" i="7"/>
  <c r="M1130" i="7"/>
  <c r="Y1130" i="7"/>
  <c r="P1131" i="7"/>
  <c r="AC1131" i="7"/>
  <c r="V1132" i="7"/>
  <c r="P1134" i="7"/>
  <c r="AC1134" i="7"/>
  <c r="V1138" i="7"/>
  <c r="V1141" i="7"/>
  <c r="AH1141" i="7"/>
  <c r="M1142" i="7"/>
  <c r="Z1142" i="7"/>
  <c r="AI1144" i="7"/>
  <c r="W1144" i="7"/>
  <c r="M1148" i="7"/>
  <c r="Z1148" i="7"/>
  <c r="AI1150" i="7"/>
  <c r="W1150" i="7"/>
  <c r="AJ1150" i="7"/>
  <c r="N1151" i="7"/>
  <c r="AA1151" i="7"/>
  <c r="R1152" i="7"/>
  <c r="AE1152" i="7"/>
  <c r="AD1153" i="7"/>
  <c r="V1153" i="7"/>
  <c r="N1153" i="7"/>
  <c r="AJ1153" i="7"/>
  <c r="AB1153" i="7"/>
  <c r="T1153" i="7"/>
  <c r="AG1153" i="7"/>
  <c r="Y1153" i="7"/>
  <c r="Q1153" i="7"/>
  <c r="W1153" i="7"/>
  <c r="AI1153" i="7"/>
  <c r="P1154" i="7"/>
  <c r="AB1154" i="7"/>
  <c r="AG1171" i="7"/>
  <c r="Y1171" i="7"/>
  <c r="Q1171" i="7"/>
  <c r="AE1171" i="7"/>
  <c r="W1171" i="7"/>
  <c r="O1171" i="7"/>
  <c r="AJ1171" i="7"/>
  <c r="AB1171" i="7"/>
  <c r="T1171" i="7"/>
  <c r="V1171" i="7"/>
  <c r="AI1171" i="7"/>
  <c r="O1172" i="7"/>
  <c r="AB1172" i="7"/>
  <c r="O1175" i="7"/>
  <c r="AB1175" i="7"/>
  <c r="S1176" i="7"/>
  <c r="AF1176" i="7"/>
  <c r="Q1180" i="7"/>
  <c r="AC1180" i="7"/>
  <c r="S1181" i="7"/>
  <c r="AF1181" i="7"/>
  <c r="P1183" i="7"/>
  <c r="U1184" i="7"/>
  <c r="AC1185" i="7"/>
  <c r="U1185" i="7"/>
  <c r="M1185" i="7"/>
  <c r="Y1185" i="7"/>
  <c r="P902" i="7"/>
  <c r="AC902" i="7"/>
  <c r="V908" i="7"/>
  <c r="P920" i="7"/>
  <c r="AC920" i="7"/>
  <c r="V926" i="7"/>
  <c r="V978" i="7"/>
  <c r="AH978" i="7"/>
  <c r="M1003" i="7"/>
  <c r="Z1003" i="7"/>
  <c r="AI1060" i="7"/>
  <c r="W1060" i="7"/>
  <c r="M1135" i="7"/>
  <c r="Z1135" i="7"/>
  <c r="AI1155" i="7"/>
  <c r="J1177" i="7"/>
  <c r="V1177" i="7"/>
  <c r="R1186" i="7"/>
  <c r="AH1186" i="7"/>
  <c r="M1194" i="7"/>
  <c r="AC1194" i="7"/>
  <c r="AF1196" i="7"/>
  <c r="X1196" i="7"/>
  <c r="P1196" i="7"/>
  <c r="AE1196" i="7"/>
  <c r="W1196" i="7"/>
  <c r="O1196" i="7"/>
  <c r="AC1196" i="7"/>
  <c r="U1196" i="7"/>
  <c r="M1196" i="7"/>
  <c r="AH1196" i="7"/>
  <c r="Z1196" i="7"/>
  <c r="R1196" i="7"/>
  <c r="AA1196" i="7"/>
  <c r="P209" i="7"/>
  <c r="AF209" i="7"/>
  <c r="N210" i="7"/>
  <c r="AE210" i="7"/>
  <c r="N212" i="7"/>
  <c r="P785" i="7"/>
  <c r="AJ786" i="7"/>
  <c r="V788" i="7"/>
  <c r="AI1156" i="7"/>
  <c r="J1158" i="7"/>
  <c r="AI1160" i="7"/>
  <c r="AJ1161" i="7"/>
  <c r="Z1028" i="7"/>
  <c r="W1028" i="7"/>
  <c r="V1028" i="7"/>
  <c r="AJ1028" i="7"/>
  <c r="T1028" i="7"/>
  <c r="AH1028" i="7"/>
  <c r="R1028" i="7"/>
  <c r="AE1028" i="7"/>
  <c r="O1028" i="7"/>
  <c r="AD1028" i="7"/>
  <c r="N1028" i="7"/>
  <c r="AE565" i="7"/>
  <c r="W565" i="7"/>
  <c r="O565" i="7"/>
  <c r="AD565" i="7"/>
  <c r="V565" i="7"/>
  <c r="N565" i="7"/>
  <c r="AC565" i="7"/>
  <c r="U565" i="7"/>
  <c r="M565" i="7"/>
  <c r="AJ565" i="7"/>
  <c r="AB565" i="7"/>
  <c r="T565" i="7"/>
  <c r="AH565" i="7"/>
  <c r="Z565" i="7"/>
  <c r="R565" i="7"/>
  <c r="AG565" i="7"/>
  <c r="Y565" i="7"/>
  <c r="Q565" i="7"/>
  <c r="AI565" i="7"/>
  <c r="AF565" i="7"/>
  <c r="AA565" i="7"/>
  <c r="X565" i="7"/>
  <c r="S565" i="7"/>
  <c r="P565" i="7"/>
  <c r="AH307" i="7"/>
  <c r="Z307" i="7"/>
  <c r="R307" i="7"/>
  <c r="AG307" i="7"/>
  <c r="Y307" i="7"/>
  <c r="Q307" i="7"/>
  <c r="AF307" i="7"/>
  <c r="X307" i="7"/>
  <c r="P307" i="7"/>
  <c r="AE307" i="7"/>
  <c r="W307" i="7"/>
  <c r="O307" i="7"/>
  <c r="AC307" i="7"/>
  <c r="U307" i="7"/>
  <c r="M307" i="7"/>
  <c r="AJ307" i="7"/>
  <c r="AB307" i="7"/>
  <c r="T307" i="7"/>
  <c r="AI307" i="7"/>
  <c r="AD307" i="7"/>
  <c r="AA307" i="7"/>
  <c r="V307" i="7"/>
  <c r="S307" i="7"/>
  <c r="N307" i="7"/>
  <c r="S725" i="7"/>
  <c r="AA725" i="7"/>
  <c r="T726" i="7"/>
  <c r="AB726" i="7"/>
  <c r="S973" i="7"/>
  <c r="AA973" i="7"/>
  <c r="T974" i="7"/>
  <c r="AB974" i="7"/>
  <c r="AF1021" i="7"/>
  <c r="X1021" i="7"/>
  <c r="P1021" i="7"/>
  <c r="AD1021" i="7"/>
  <c r="V1021" i="7"/>
  <c r="AH1021" i="7"/>
  <c r="AJ1129" i="7"/>
  <c r="AB1129" i="7"/>
  <c r="T1129" i="7"/>
  <c r="AH1129" i="7"/>
  <c r="Z1129" i="7"/>
  <c r="R1129" i="7"/>
  <c r="AE1129" i="7"/>
  <c r="W1129" i="7"/>
  <c r="O1129" i="7"/>
  <c r="V1129" i="7"/>
  <c r="AI1129" i="7"/>
  <c r="AE1132" i="7"/>
  <c r="W1132" i="7"/>
  <c r="O1132" i="7"/>
  <c r="AC1132" i="7"/>
  <c r="U1132" i="7"/>
  <c r="M1132" i="7"/>
  <c r="AH1132" i="7"/>
  <c r="Z1132" i="7"/>
  <c r="R1132" i="7"/>
  <c r="X1132" i="7"/>
  <c r="AJ1132" i="7"/>
  <c r="AH1138" i="7"/>
  <c r="Z1138" i="7"/>
  <c r="R1138" i="7"/>
  <c r="AF1138" i="7"/>
  <c r="X1138" i="7"/>
  <c r="P1138" i="7"/>
  <c r="AC1138" i="7"/>
  <c r="U1138" i="7"/>
  <c r="M1138" i="7"/>
  <c r="W1138" i="7"/>
  <c r="AJ1138" i="7"/>
  <c r="AF1144" i="7"/>
  <c r="X1144" i="7"/>
  <c r="P1144" i="7"/>
  <c r="AD1144" i="7"/>
  <c r="V1144" i="7"/>
  <c r="N1144" i="7"/>
  <c r="Y1144" i="7"/>
  <c r="AJ1184" i="7"/>
  <c r="AB1184" i="7"/>
  <c r="T1184" i="7"/>
  <c r="AH1184" i="7"/>
  <c r="Z1184" i="7"/>
  <c r="R1184" i="7"/>
  <c r="AE1184" i="7"/>
  <c r="W1184" i="7"/>
  <c r="O1184" i="7"/>
  <c r="V1184" i="7"/>
  <c r="AI1184" i="7"/>
  <c r="AE908" i="7"/>
  <c r="W908" i="7"/>
  <c r="O908" i="7"/>
  <c r="AC908" i="7"/>
  <c r="U908" i="7"/>
  <c r="M908" i="7"/>
  <c r="AH908" i="7"/>
  <c r="Z908" i="7"/>
  <c r="R908" i="7"/>
  <c r="X908" i="7"/>
  <c r="AJ908" i="7"/>
  <c r="AH926" i="7"/>
  <c r="Z926" i="7"/>
  <c r="R926" i="7"/>
  <c r="AF926" i="7"/>
  <c r="X926" i="7"/>
  <c r="P926" i="7"/>
  <c r="AC926" i="7"/>
  <c r="U926" i="7"/>
  <c r="M926" i="7"/>
  <c r="W926" i="7"/>
  <c r="AJ926" i="7"/>
  <c r="AF1060" i="7"/>
  <c r="X1060" i="7"/>
  <c r="P1060" i="7"/>
  <c r="AD1060" i="7"/>
  <c r="V1060" i="7"/>
  <c r="N1060" i="7"/>
  <c r="Y1060" i="7"/>
  <c r="AJ1155" i="7"/>
  <c r="AB1155" i="7"/>
  <c r="T1155" i="7"/>
  <c r="Z1155" i="7"/>
  <c r="AD1156" i="7"/>
  <c r="V1156" i="7"/>
  <c r="N1156" i="7"/>
  <c r="AC1156" i="7"/>
  <c r="U1156" i="7"/>
  <c r="M1156" i="7"/>
  <c r="AH1156" i="7"/>
  <c r="Z1156" i="7"/>
  <c r="R1156" i="7"/>
  <c r="AG1156" i="7"/>
  <c r="Y1156" i="7"/>
  <c r="Q1156" i="7"/>
  <c r="AH982" i="7"/>
  <c r="Z982" i="7"/>
  <c r="R982" i="7"/>
  <c r="AF982" i="7"/>
  <c r="X982" i="7"/>
  <c r="P982" i="7"/>
  <c r="AD982" i="7"/>
  <c r="V982" i="7"/>
  <c r="N982" i="7"/>
  <c r="AC982" i="7"/>
  <c r="U982" i="7"/>
  <c r="M982" i="7"/>
  <c r="Y982" i="7"/>
  <c r="W982" i="7"/>
  <c r="AJ982" i="7"/>
  <c r="T982" i="7"/>
  <c r="AI982" i="7"/>
  <c r="S982" i="7"/>
  <c r="AG982" i="7"/>
  <c r="Q982" i="7"/>
  <c r="AE982" i="7"/>
  <c r="O982" i="7"/>
  <c r="AB982" i="7"/>
  <c r="S1021" i="7"/>
  <c r="AA1021" i="7"/>
  <c r="N1024" i="7"/>
  <c r="V1024" i="7"/>
  <c r="AD1024" i="7"/>
  <c r="P1054" i="7"/>
  <c r="X1054" i="7"/>
  <c r="AF1054" i="7"/>
  <c r="S1057" i="7"/>
  <c r="AA1057" i="7"/>
  <c r="N1128" i="7"/>
  <c r="V1128" i="7"/>
  <c r="AD1128" i="7"/>
  <c r="P1130" i="7"/>
  <c r="X1130" i="7"/>
  <c r="AF1130" i="7"/>
  <c r="S1133" i="7"/>
  <c r="AA1133" i="7"/>
  <c r="N1139" i="7"/>
  <c r="V1139" i="7"/>
  <c r="AD1139" i="7"/>
  <c r="P1141" i="7"/>
  <c r="X1141" i="7"/>
  <c r="AF1141" i="7"/>
  <c r="S1144" i="7"/>
  <c r="AA1144" i="7"/>
  <c r="N1150" i="7"/>
  <c r="V1150" i="7"/>
  <c r="AD1150" i="7"/>
  <c r="P1152" i="7"/>
  <c r="X1152" i="7"/>
  <c r="AF1152" i="7"/>
  <c r="S1170" i="7"/>
  <c r="AA1170" i="7"/>
  <c r="N1173" i="7"/>
  <c r="V1173" i="7"/>
  <c r="AD1173" i="7"/>
  <c r="P1175" i="7"/>
  <c r="X1175" i="7"/>
  <c r="AF1175" i="7"/>
  <c r="S1180" i="7"/>
  <c r="AA1180" i="7"/>
  <c r="N1183" i="7"/>
  <c r="V1183" i="7"/>
  <c r="AD1183" i="7"/>
  <c r="P1185" i="7"/>
  <c r="X1185" i="7"/>
  <c r="AF1185" i="7"/>
  <c r="S914" i="7"/>
  <c r="AA914" i="7"/>
  <c r="N935" i="7"/>
  <c r="V935" i="7"/>
  <c r="AD935" i="7"/>
  <c r="P978" i="7"/>
  <c r="X978" i="7"/>
  <c r="AF978" i="7"/>
  <c r="S1060" i="7"/>
  <c r="AA1060" i="7"/>
  <c r="N1155" i="7"/>
  <c r="V1155" i="7"/>
  <c r="AD1155" i="7"/>
  <c r="P1186" i="7"/>
  <c r="X1186" i="7"/>
  <c r="AF1186" i="7"/>
  <c r="S1198" i="7"/>
  <c r="AA1198" i="7"/>
  <c r="M210" i="7"/>
  <c r="U210" i="7"/>
  <c r="AC210" i="7"/>
  <c r="N211" i="7"/>
  <c r="V211" i="7"/>
  <c r="AD211" i="7"/>
  <c r="P213" i="7"/>
  <c r="X213" i="7"/>
  <c r="AF213" i="7"/>
  <c r="Q214" i="7"/>
  <c r="Y214" i="7"/>
  <c r="AG214" i="7"/>
  <c r="R783" i="7"/>
  <c r="Z783" i="7"/>
  <c r="AH783" i="7"/>
  <c r="S784" i="7"/>
  <c r="AA784" i="7"/>
  <c r="M786" i="7"/>
  <c r="U786" i="7"/>
  <c r="AC786" i="7"/>
  <c r="N787" i="7"/>
  <c r="V787" i="7"/>
  <c r="AD787" i="7"/>
  <c r="P1156" i="7"/>
  <c r="X1156" i="7"/>
  <c r="AF1156" i="7"/>
  <c r="Q1157" i="7"/>
  <c r="Y1157" i="7"/>
  <c r="AG1157" i="7"/>
  <c r="R1158" i="7"/>
  <c r="Z1158" i="7"/>
  <c r="AH1158" i="7"/>
  <c r="S1159" i="7"/>
  <c r="AA1159" i="7"/>
  <c r="M1161" i="7"/>
  <c r="U1161" i="7"/>
  <c r="AC1161" i="7"/>
  <c r="N1004" i="7"/>
  <c r="V1004" i="7"/>
  <c r="AD1004" i="7"/>
  <c r="O1162" i="7"/>
  <c r="W1162" i="7"/>
  <c r="AF1162" i="7"/>
  <c r="AH1187" i="7"/>
  <c r="Z1187" i="7"/>
  <c r="R1187" i="7"/>
  <c r="T1187" i="7"/>
  <c r="AC1187" i="7"/>
  <c r="O936" i="7"/>
  <c r="X936" i="7"/>
  <c r="AJ936" i="7"/>
  <c r="AF955" i="7"/>
  <c r="X955" i="7"/>
  <c r="P955" i="7"/>
  <c r="AE955" i="7"/>
  <c r="W955" i="7"/>
  <c r="O955" i="7"/>
  <c r="U955" i="7"/>
  <c r="AG955" i="7"/>
  <c r="T956" i="7"/>
  <c r="T957" i="7"/>
  <c r="T979" i="7"/>
  <c r="AD979" i="7"/>
  <c r="X1026" i="7"/>
  <c r="X821" i="7"/>
  <c r="J894" i="7"/>
  <c r="W894" i="7"/>
  <c r="R897" i="7"/>
  <c r="AH897" i="7"/>
  <c r="W903" i="7"/>
  <c r="U909" i="7"/>
  <c r="T915" i="7"/>
  <c r="AH927" i="7"/>
  <c r="Z927" i="7"/>
  <c r="R927" i="7"/>
  <c r="AG927" i="7"/>
  <c r="Y927" i="7"/>
  <c r="Q927" i="7"/>
  <c r="AF927" i="7"/>
  <c r="X927" i="7"/>
  <c r="P927" i="7"/>
  <c r="AE927" i="7"/>
  <c r="W927" i="7"/>
  <c r="O927" i="7"/>
  <c r="AC927" i="7"/>
  <c r="U927" i="7"/>
  <c r="M927" i="7"/>
  <c r="AJ927" i="7"/>
  <c r="AB927" i="7"/>
  <c r="T927" i="7"/>
  <c r="AB930" i="7"/>
  <c r="X983" i="7"/>
  <c r="AF1005" i="7"/>
  <c r="X1005" i="7"/>
  <c r="P1005" i="7"/>
  <c r="AE1005" i="7"/>
  <c r="W1005" i="7"/>
  <c r="O1005" i="7"/>
  <c r="AD1005" i="7"/>
  <c r="V1005" i="7"/>
  <c r="N1005" i="7"/>
  <c r="AC1005" i="7"/>
  <c r="U1005" i="7"/>
  <c r="M1005" i="7"/>
  <c r="AH1044" i="7"/>
  <c r="Z1044" i="7"/>
  <c r="R1044" i="7"/>
  <c r="AG1044" i="7"/>
  <c r="Y1044" i="7"/>
  <c r="Q1044" i="7"/>
  <c r="AF1044" i="7"/>
  <c r="X1044" i="7"/>
  <c r="P1044" i="7"/>
  <c r="AE1044" i="7"/>
  <c r="W1044" i="7"/>
  <c r="O1044" i="7"/>
  <c r="AC1044" i="7"/>
  <c r="U1044" i="7"/>
  <c r="M1044" i="7"/>
  <c r="AJ1044" i="7"/>
  <c r="AB1044" i="7"/>
  <c r="T1044" i="7"/>
  <c r="AB1047" i="7"/>
  <c r="AF541" i="7"/>
  <c r="X541" i="7"/>
  <c r="P541" i="7"/>
  <c r="AE541" i="7"/>
  <c r="W541" i="7"/>
  <c r="O541" i="7"/>
  <c r="AD541" i="7"/>
  <c r="V541" i="7"/>
  <c r="N541" i="7"/>
  <c r="AC541" i="7"/>
  <c r="U541" i="7"/>
  <c r="M541" i="7"/>
  <c r="J566" i="7"/>
  <c r="N568" i="7"/>
  <c r="T215" i="7"/>
  <c r="W261" i="7"/>
  <c r="S325" i="7"/>
  <c r="AI345" i="7"/>
  <c r="AG192" i="7"/>
  <c r="Y192" i="7"/>
  <c r="Q192" i="7"/>
  <c r="AE262" i="7"/>
  <c r="W262" i="7"/>
  <c r="O262" i="7"/>
  <c r="AD262" i="7"/>
  <c r="V262" i="7"/>
  <c r="N262" i="7"/>
  <c r="AC262" i="7"/>
  <c r="U262" i="7"/>
  <c r="M262" i="7"/>
  <c r="AJ262" i="7"/>
  <c r="AB262" i="7"/>
  <c r="T262" i="7"/>
  <c r="AH262" i="7"/>
  <c r="Z262" i="7"/>
  <c r="R262" i="7"/>
  <c r="AG262" i="7"/>
  <c r="Y262" i="7"/>
  <c r="Q262" i="7"/>
  <c r="U263" i="7"/>
  <c r="Z175" i="7"/>
  <c r="Z239" i="7"/>
  <c r="V271" i="7"/>
  <c r="AH265" i="7"/>
  <c r="Z265" i="7"/>
  <c r="R265" i="7"/>
  <c r="AB265" i="7"/>
  <c r="S265" i="7"/>
  <c r="AI265" i="7"/>
  <c r="Y265" i="7"/>
  <c r="P265" i="7"/>
  <c r="AF265" i="7"/>
  <c r="W265" i="7"/>
  <c r="N265" i="7"/>
  <c r="AE265" i="7"/>
  <c r="Q265" i="7"/>
  <c r="AD265" i="7"/>
  <c r="O265" i="7"/>
  <c r="AC265" i="7"/>
  <c r="M265" i="7"/>
  <c r="AA265" i="7"/>
  <c r="V265" i="7"/>
  <c r="AJ265" i="7"/>
  <c r="U265" i="7"/>
  <c r="R214" i="7"/>
  <c r="Z214" i="7"/>
  <c r="AH214" i="7"/>
  <c r="S783" i="7"/>
  <c r="AA783" i="7"/>
  <c r="AI783" i="7"/>
  <c r="T784" i="7"/>
  <c r="AB784" i="7"/>
  <c r="AJ784" i="7"/>
  <c r="R1157" i="7"/>
  <c r="Z1157" i="7"/>
  <c r="AH1157" i="7"/>
  <c r="S1158" i="7"/>
  <c r="AA1158" i="7"/>
  <c r="AI1158" i="7"/>
  <c r="T1159" i="7"/>
  <c r="AB1159" i="7"/>
  <c r="AJ1159" i="7"/>
  <c r="AE1004" i="7"/>
  <c r="P1162" i="7"/>
  <c r="X1162" i="7"/>
  <c r="AH1162" i="7"/>
  <c r="U1187" i="7"/>
  <c r="AD1187" i="7"/>
  <c r="V955" i="7"/>
  <c r="AH955" i="7"/>
  <c r="AG956" i="7"/>
  <c r="Y956" i="7"/>
  <c r="Q956" i="7"/>
  <c r="AF956" i="7"/>
  <c r="X956" i="7"/>
  <c r="P956" i="7"/>
  <c r="U956" i="7"/>
  <c r="AE956" i="7"/>
  <c r="AH957" i="7"/>
  <c r="Z957" i="7"/>
  <c r="R957" i="7"/>
  <c r="AG957" i="7"/>
  <c r="Y957" i="7"/>
  <c r="Q957" i="7"/>
  <c r="U957" i="7"/>
  <c r="AE957" i="7"/>
  <c r="AI979" i="7"/>
  <c r="U979" i="7"/>
  <c r="AE979" i="7"/>
  <c r="AI1026" i="7"/>
  <c r="AI821" i="7"/>
  <c r="AG825" i="7"/>
  <c r="Y825" i="7"/>
  <c r="Q825" i="7"/>
  <c r="AE825" i="7"/>
  <c r="W825" i="7"/>
  <c r="O825" i="7"/>
  <c r="AC825" i="7"/>
  <c r="U825" i="7"/>
  <c r="M825" i="7"/>
  <c r="AJ825" i="7"/>
  <c r="AB825" i="7"/>
  <c r="T825" i="7"/>
  <c r="Z825" i="7"/>
  <c r="T897" i="7"/>
  <c r="AJ897" i="7"/>
  <c r="AC903" i="7"/>
  <c r="Z903" i="7"/>
  <c r="V915" i="7"/>
  <c r="AA983" i="7"/>
  <c r="AI569" i="7"/>
  <c r="AH253" i="7"/>
  <c r="Z253" i="7"/>
  <c r="R253" i="7"/>
  <c r="AG253" i="7"/>
  <c r="Y253" i="7"/>
  <c r="Q253" i="7"/>
  <c r="AF253" i="7"/>
  <c r="X253" i="7"/>
  <c r="P253" i="7"/>
  <c r="AE253" i="7"/>
  <c r="W253" i="7"/>
  <c r="O253" i="7"/>
  <c r="AC253" i="7"/>
  <c r="U253" i="7"/>
  <c r="M253" i="7"/>
  <c r="AJ253" i="7"/>
  <c r="AB253" i="7"/>
  <c r="T253" i="7"/>
  <c r="AF345" i="7"/>
  <c r="X345" i="7"/>
  <c r="P345" i="7"/>
  <c r="AE345" i="7"/>
  <c r="W345" i="7"/>
  <c r="O345" i="7"/>
  <c r="AD345" i="7"/>
  <c r="V345" i="7"/>
  <c r="N345" i="7"/>
  <c r="AC345" i="7"/>
  <c r="U345" i="7"/>
  <c r="M345" i="7"/>
  <c r="AE218" i="7"/>
  <c r="W218" i="7"/>
  <c r="O218" i="7"/>
  <c r="AC218" i="7"/>
  <c r="U218" i="7"/>
  <c r="M218" i="7"/>
  <c r="AF218" i="7"/>
  <c r="T218" i="7"/>
  <c r="AD218" i="7"/>
  <c r="S218" i="7"/>
  <c r="AB218" i="7"/>
  <c r="R218" i="7"/>
  <c r="AA218" i="7"/>
  <c r="Q218" i="7"/>
  <c r="AI218" i="7"/>
  <c r="Y218" i="7"/>
  <c r="N218" i="7"/>
  <c r="AH218" i="7"/>
  <c r="X218" i="7"/>
  <c r="AG239" i="7"/>
  <c r="AC271" i="7"/>
  <c r="P211" i="7"/>
  <c r="X211" i="7"/>
  <c r="AF211" i="7"/>
  <c r="S214" i="7"/>
  <c r="AA214" i="7"/>
  <c r="AI214" i="7"/>
  <c r="T783" i="7"/>
  <c r="AB783" i="7"/>
  <c r="P787" i="7"/>
  <c r="X787" i="7"/>
  <c r="AF787" i="7"/>
  <c r="S1157" i="7"/>
  <c r="AA1157" i="7"/>
  <c r="AI1157" i="7"/>
  <c r="T1158" i="7"/>
  <c r="AB1158" i="7"/>
  <c r="Q1162" i="7"/>
  <c r="Z1162" i="7"/>
  <c r="AI1162" i="7"/>
  <c r="V956" i="7"/>
  <c r="AH956" i="7"/>
  <c r="V957" i="7"/>
  <c r="AF957" i="7"/>
  <c r="V979" i="7"/>
  <c r="AF979" i="7"/>
  <c r="AG1026" i="7"/>
  <c r="Y1026" i="7"/>
  <c r="Q1026" i="7"/>
  <c r="AB1026" i="7"/>
  <c r="AE821" i="7"/>
  <c r="W821" i="7"/>
  <c r="O821" i="7"/>
  <c r="AC821" i="7"/>
  <c r="U821" i="7"/>
  <c r="M821" i="7"/>
  <c r="AB821" i="7"/>
  <c r="AH894" i="7"/>
  <c r="Z894" i="7"/>
  <c r="R894" i="7"/>
  <c r="AF894" i="7"/>
  <c r="X894" i="7"/>
  <c r="P894" i="7"/>
  <c r="AD894" i="7"/>
  <c r="V894" i="7"/>
  <c r="N894" i="7"/>
  <c r="AC894" i="7"/>
  <c r="U894" i="7"/>
  <c r="M894" i="7"/>
  <c r="AA894" i="7"/>
  <c r="AB903" i="7"/>
  <c r="AD909" i="7"/>
  <c r="V909" i="7"/>
  <c r="N909" i="7"/>
  <c r="AJ909" i="7"/>
  <c r="AB909" i="7"/>
  <c r="T909" i="7"/>
  <c r="AH909" i="7"/>
  <c r="Z909" i="7"/>
  <c r="R909" i="7"/>
  <c r="AG909" i="7"/>
  <c r="Y909" i="7"/>
  <c r="Q909" i="7"/>
  <c r="X909" i="7"/>
  <c r="AG569" i="7"/>
  <c r="Y569" i="7"/>
  <c r="Q569" i="7"/>
  <c r="AE191" i="7"/>
  <c r="W191" i="7"/>
  <c r="O191" i="7"/>
  <c r="AD191" i="7"/>
  <c r="V191" i="7"/>
  <c r="N191" i="7"/>
  <c r="AC191" i="7"/>
  <c r="U191" i="7"/>
  <c r="M191" i="7"/>
  <c r="AJ191" i="7"/>
  <c r="AB191" i="7"/>
  <c r="T191" i="7"/>
  <c r="AH191" i="7"/>
  <c r="Z191" i="7"/>
  <c r="R191" i="7"/>
  <c r="AG191" i="7"/>
  <c r="Y191" i="7"/>
  <c r="Q191" i="7"/>
  <c r="AB215" i="7"/>
  <c r="AE261" i="7"/>
  <c r="AA325" i="7"/>
  <c r="Q345" i="7"/>
  <c r="AI326" i="7"/>
  <c r="AA193" i="7"/>
  <c r="R193" i="7"/>
  <c r="T265" i="7"/>
  <c r="Q1024" i="7"/>
  <c r="Y1024" i="7"/>
  <c r="AG1024" i="7"/>
  <c r="S1054" i="7"/>
  <c r="AA1054" i="7"/>
  <c r="AI1054" i="7"/>
  <c r="Q1128" i="7"/>
  <c r="Y1128" i="7"/>
  <c r="AG1128" i="7"/>
  <c r="S1130" i="7"/>
  <c r="AA1130" i="7"/>
  <c r="Q1139" i="7"/>
  <c r="Y1139" i="7"/>
  <c r="AG1139" i="7"/>
  <c r="S1141" i="7"/>
  <c r="AA1141" i="7"/>
  <c r="Q1150" i="7"/>
  <c r="Y1150" i="7"/>
  <c r="AG1150" i="7"/>
  <c r="S1152" i="7"/>
  <c r="AA1152" i="7"/>
  <c r="Q1173" i="7"/>
  <c r="Y1173" i="7"/>
  <c r="AG1173" i="7"/>
  <c r="S1175" i="7"/>
  <c r="AA1175" i="7"/>
  <c r="Q1183" i="7"/>
  <c r="Y1183" i="7"/>
  <c r="AG1183" i="7"/>
  <c r="S1185" i="7"/>
  <c r="AA1185" i="7"/>
  <c r="Q935" i="7"/>
  <c r="Y935" i="7"/>
  <c r="AG935" i="7"/>
  <c r="S978" i="7"/>
  <c r="AA978" i="7"/>
  <c r="Q1155" i="7"/>
  <c r="Y1155" i="7"/>
  <c r="AG1155" i="7"/>
  <c r="S1186" i="7"/>
  <c r="AA1186" i="7"/>
  <c r="P210" i="7"/>
  <c r="X210" i="7"/>
  <c r="AF210" i="7"/>
  <c r="Q211" i="7"/>
  <c r="Y211" i="7"/>
  <c r="AG211" i="7"/>
  <c r="S213" i="7"/>
  <c r="AA213" i="7"/>
  <c r="T214" i="7"/>
  <c r="AB214" i="7"/>
  <c r="AJ214" i="7"/>
  <c r="M783" i="7"/>
  <c r="U783" i="7"/>
  <c r="AC783" i="7"/>
  <c r="N784" i="7"/>
  <c r="V784" i="7"/>
  <c r="AD784" i="7"/>
  <c r="P786" i="7"/>
  <c r="X786" i="7"/>
  <c r="AF786" i="7"/>
  <c r="Q787" i="7"/>
  <c r="Y787" i="7"/>
  <c r="AG787" i="7"/>
  <c r="S1156" i="7"/>
  <c r="AA1156" i="7"/>
  <c r="T1157" i="7"/>
  <c r="AB1157" i="7"/>
  <c r="AJ1157" i="7"/>
  <c r="M1158" i="7"/>
  <c r="U1158" i="7"/>
  <c r="AC1158" i="7"/>
  <c r="N1159" i="7"/>
  <c r="V1159" i="7"/>
  <c r="AD1159" i="7"/>
  <c r="P1161" i="7"/>
  <c r="X1161" i="7"/>
  <c r="AF1161" i="7"/>
  <c r="Q1004" i="7"/>
  <c r="Y1004" i="7"/>
  <c r="AG1004" i="7"/>
  <c r="R1162" i="7"/>
  <c r="AA1162" i="7"/>
  <c r="N1187" i="7"/>
  <c r="W1187" i="7"/>
  <c r="AF1187" i="7"/>
  <c r="R936" i="7"/>
  <c r="N955" i="7"/>
  <c r="Z955" i="7"/>
  <c r="AJ955" i="7"/>
  <c r="M956" i="7"/>
  <c r="W956" i="7"/>
  <c r="AI956" i="7"/>
  <c r="M957" i="7"/>
  <c r="W957" i="7"/>
  <c r="AI957" i="7"/>
  <c r="M979" i="7"/>
  <c r="W979" i="7"/>
  <c r="AG979" i="7"/>
  <c r="AG981" i="7"/>
  <c r="Y981" i="7"/>
  <c r="Q981" i="7"/>
  <c r="AC981" i="7"/>
  <c r="U981" i="7"/>
  <c r="M981" i="7"/>
  <c r="AJ981" i="7"/>
  <c r="AB981" i="7"/>
  <c r="T981" i="7"/>
  <c r="W981" i="7"/>
  <c r="AI981" i="7"/>
  <c r="M1026" i="7"/>
  <c r="AC1026" i="7"/>
  <c r="AJ1027" i="7"/>
  <c r="AB1027" i="7"/>
  <c r="T1027" i="7"/>
  <c r="AH1027" i="7"/>
  <c r="Z1027" i="7"/>
  <c r="R1027" i="7"/>
  <c r="AF1027" i="7"/>
  <c r="X1027" i="7"/>
  <c r="P1027" i="7"/>
  <c r="AE1027" i="7"/>
  <c r="W1027" i="7"/>
  <c r="O1027" i="7"/>
  <c r="Y1027" i="7"/>
  <c r="N821" i="7"/>
  <c r="AD821" i="7"/>
  <c r="N825" i="7"/>
  <c r="AD825" i="7"/>
  <c r="AB894" i="7"/>
  <c r="N903" i="7"/>
  <c r="AD903" i="7"/>
  <c r="AA909" i="7"/>
  <c r="AI930" i="7"/>
  <c r="J940" i="7"/>
  <c r="AI1047" i="7"/>
  <c r="AH543" i="7"/>
  <c r="Z543" i="7"/>
  <c r="R543" i="7"/>
  <c r="AG543" i="7"/>
  <c r="Y543" i="7"/>
  <c r="Q543" i="7"/>
  <c r="AF543" i="7"/>
  <c r="X543" i="7"/>
  <c r="P543" i="7"/>
  <c r="AE543" i="7"/>
  <c r="W543" i="7"/>
  <c r="O543" i="7"/>
  <c r="AC543" i="7"/>
  <c r="U543" i="7"/>
  <c r="M543" i="7"/>
  <c r="AJ543" i="7"/>
  <c r="AB543" i="7"/>
  <c r="T543" i="7"/>
  <c r="AF566" i="7"/>
  <c r="X566" i="7"/>
  <c r="P566" i="7"/>
  <c r="AE566" i="7"/>
  <c r="W566" i="7"/>
  <c r="O566" i="7"/>
  <c r="AD566" i="7"/>
  <c r="V566" i="7"/>
  <c r="N566" i="7"/>
  <c r="AC566" i="7"/>
  <c r="U566" i="7"/>
  <c r="M566" i="7"/>
  <c r="AA568" i="7"/>
  <c r="O569" i="7"/>
  <c r="AG215" i="7"/>
  <c r="N253" i="7"/>
  <c r="AF325" i="7"/>
  <c r="T345" i="7"/>
  <c r="AG326" i="7"/>
  <c r="Y326" i="7"/>
  <c r="Q326" i="7"/>
  <c r="AG1162" i="7"/>
  <c r="Y1162" i="7"/>
  <c r="S1162" i="7"/>
  <c r="AB1162" i="7"/>
  <c r="N956" i="7"/>
  <c r="Z956" i="7"/>
  <c r="AJ956" i="7"/>
  <c r="N957" i="7"/>
  <c r="X957" i="7"/>
  <c r="AJ957" i="7"/>
  <c r="N979" i="7"/>
  <c r="X979" i="7"/>
  <c r="AJ979" i="7"/>
  <c r="P1026" i="7"/>
  <c r="AF1026" i="7"/>
  <c r="P821" i="7"/>
  <c r="AF821" i="7"/>
  <c r="O894" i="7"/>
  <c r="AE894" i="7"/>
  <c r="O903" i="7"/>
  <c r="AE903" i="7"/>
  <c r="M909" i="7"/>
  <c r="AC909" i="7"/>
  <c r="AG930" i="7"/>
  <c r="Y930" i="7"/>
  <c r="Q930" i="7"/>
  <c r="AE983" i="7"/>
  <c r="W983" i="7"/>
  <c r="O983" i="7"/>
  <c r="AD983" i="7"/>
  <c r="V983" i="7"/>
  <c r="N983" i="7"/>
  <c r="AC983" i="7"/>
  <c r="U983" i="7"/>
  <c r="M983" i="7"/>
  <c r="AJ983" i="7"/>
  <c r="AB983" i="7"/>
  <c r="T983" i="7"/>
  <c r="AH983" i="7"/>
  <c r="Z983" i="7"/>
  <c r="R983" i="7"/>
  <c r="AG983" i="7"/>
  <c r="Y983" i="7"/>
  <c r="Q983" i="7"/>
  <c r="AG1047" i="7"/>
  <c r="Y1047" i="7"/>
  <c r="Q1047" i="7"/>
  <c r="AE540" i="7"/>
  <c r="W540" i="7"/>
  <c r="O540" i="7"/>
  <c r="AD540" i="7"/>
  <c r="V540" i="7"/>
  <c r="N540" i="7"/>
  <c r="AC540" i="7"/>
  <c r="U540" i="7"/>
  <c r="M540" i="7"/>
  <c r="AJ540" i="7"/>
  <c r="AB540" i="7"/>
  <c r="T540" i="7"/>
  <c r="AH540" i="7"/>
  <c r="Z540" i="7"/>
  <c r="R540" i="7"/>
  <c r="AG540" i="7"/>
  <c r="Y540" i="7"/>
  <c r="Q540" i="7"/>
  <c r="AB541" i="7"/>
  <c r="Q566" i="7"/>
  <c r="T569" i="7"/>
  <c r="P191" i="7"/>
  <c r="S253" i="7"/>
  <c r="AI261" i="7"/>
  <c r="Y345" i="7"/>
  <c r="AH173" i="7"/>
  <c r="Z173" i="7"/>
  <c r="R173" i="7"/>
  <c r="AG173" i="7"/>
  <c r="Y173" i="7"/>
  <c r="Q173" i="7"/>
  <c r="AF173" i="7"/>
  <c r="X173" i="7"/>
  <c r="P173" i="7"/>
  <c r="AE173" i="7"/>
  <c r="W173" i="7"/>
  <c r="O173" i="7"/>
  <c r="AC173" i="7"/>
  <c r="U173" i="7"/>
  <c r="M173" i="7"/>
  <c r="AJ173" i="7"/>
  <c r="AB173" i="7"/>
  <c r="T173" i="7"/>
  <c r="AB192" i="7"/>
  <c r="X262" i="7"/>
  <c r="AF269" i="7"/>
  <c r="X269" i="7"/>
  <c r="P269" i="7"/>
  <c r="AE269" i="7"/>
  <c r="W269" i="7"/>
  <c r="O269" i="7"/>
  <c r="AD269" i="7"/>
  <c r="V269" i="7"/>
  <c r="N269" i="7"/>
  <c r="AC269" i="7"/>
  <c r="U269" i="7"/>
  <c r="M269" i="7"/>
  <c r="O326" i="7"/>
  <c r="U193" i="7"/>
  <c r="AB217" i="7"/>
  <c r="P217" i="7"/>
  <c r="Z217" i="7"/>
  <c r="O217" i="7"/>
  <c r="AJ217" i="7"/>
  <c r="X217" i="7"/>
  <c r="N217" i="7"/>
  <c r="AH217" i="7"/>
  <c r="W217" i="7"/>
  <c r="M217" i="7"/>
  <c r="AE217" i="7"/>
  <c r="U217" i="7"/>
  <c r="AD217" i="7"/>
  <c r="T217" i="7"/>
  <c r="AF239" i="7"/>
  <c r="X239" i="7"/>
  <c r="P239" i="7"/>
  <c r="AD239" i="7"/>
  <c r="V239" i="7"/>
  <c r="N239" i="7"/>
  <c r="AE239" i="7"/>
  <c r="T239" i="7"/>
  <c r="AC239" i="7"/>
  <c r="S239" i="7"/>
  <c r="AB239" i="7"/>
  <c r="R239" i="7"/>
  <c r="AA239" i="7"/>
  <c r="Q239" i="7"/>
  <c r="AI239" i="7"/>
  <c r="Y239" i="7"/>
  <c r="M239" i="7"/>
  <c r="AH239" i="7"/>
  <c r="W239" i="7"/>
  <c r="S1024" i="7"/>
  <c r="AA1024" i="7"/>
  <c r="S1128" i="7"/>
  <c r="AA1128" i="7"/>
  <c r="S1139" i="7"/>
  <c r="AA1139" i="7"/>
  <c r="S1150" i="7"/>
  <c r="AA1150" i="7"/>
  <c r="S1173" i="7"/>
  <c r="AA1173" i="7"/>
  <c r="S1183" i="7"/>
  <c r="AA1183" i="7"/>
  <c r="S935" i="7"/>
  <c r="AA935" i="7"/>
  <c r="S1155" i="7"/>
  <c r="AA1155" i="7"/>
  <c r="R210" i="7"/>
  <c r="Z210" i="7"/>
  <c r="AH210" i="7"/>
  <c r="S211" i="7"/>
  <c r="AA211" i="7"/>
  <c r="N214" i="7"/>
  <c r="V214" i="7"/>
  <c r="O783" i="7"/>
  <c r="W783" i="7"/>
  <c r="AE783" i="7"/>
  <c r="P784" i="7"/>
  <c r="X784" i="7"/>
  <c r="AF784" i="7"/>
  <c r="R786" i="7"/>
  <c r="Z786" i="7"/>
  <c r="AH786" i="7"/>
  <c r="S787" i="7"/>
  <c r="AA787" i="7"/>
  <c r="N1157" i="7"/>
  <c r="V1157" i="7"/>
  <c r="O1158" i="7"/>
  <c r="W1158" i="7"/>
  <c r="AE1158" i="7"/>
  <c r="P1159" i="7"/>
  <c r="X1159" i="7"/>
  <c r="AF1159" i="7"/>
  <c r="R1161" i="7"/>
  <c r="Z1161" i="7"/>
  <c r="AH1161" i="7"/>
  <c r="S1004" i="7"/>
  <c r="AA1004" i="7"/>
  <c r="T1162" i="7"/>
  <c r="AC1162" i="7"/>
  <c r="P1187" i="7"/>
  <c r="Y1187" i="7"/>
  <c r="AI1187" i="7"/>
  <c r="AH936" i="7"/>
  <c r="Z936" i="7"/>
  <c r="U936" i="7"/>
  <c r="AE936" i="7"/>
  <c r="R955" i="7"/>
  <c r="O956" i="7"/>
  <c r="AA956" i="7"/>
  <c r="O957" i="7"/>
  <c r="AA957" i="7"/>
  <c r="O979" i="7"/>
  <c r="Y979" i="7"/>
  <c r="J982" i="7"/>
  <c r="R1026" i="7"/>
  <c r="AH1026" i="7"/>
  <c r="Q821" i="7"/>
  <c r="AG821" i="7"/>
  <c r="R825" i="7"/>
  <c r="AH825" i="7"/>
  <c r="Q894" i="7"/>
  <c r="AG894" i="7"/>
  <c r="AG897" i="7"/>
  <c r="Y897" i="7"/>
  <c r="Q897" i="7"/>
  <c r="AE897" i="7"/>
  <c r="W897" i="7"/>
  <c r="O897" i="7"/>
  <c r="AD897" i="7"/>
  <c r="V897" i="7"/>
  <c r="N897" i="7"/>
  <c r="AB897" i="7"/>
  <c r="R903" i="7"/>
  <c r="AH903" i="7"/>
  <c r="O909" i="7"/>
  <c r="AE909" i="7"/>
  <c r="AF915" i="7"/>
  <c r="X915" i="7"/>
  <c r="P915" i="7"/>
  <c r="AE915" i="7"/>
  <c r="W915" i="7"/>
  <c r="O915" i="7"/>
  <c r="AC915" i="7"/>
  <c r="U915" i="7"/>
  <c r="M915" i="7"/>
  <c r="AG915" i="7"/>
  <c r="O930" i="7"/>
  <c r="O1047" i="7"/>
  <c r="W569" i="7"/>
  <c r="V253" i="7"/>
  <c r="AG261" i="7"/>
  <c r="Y261" i="7"/>
  <c r="Q261" i="7"/>
  <c r="AE325" i="7"/>
  <c r="W325" i="7"/>
  <c r="O325" i="7"/>
  <c r="AD325" i="7"/>
  <c r="V325" i="7"/>
  <c r="N325" i="7"/>
  <c r="AC325" i="7"/>
  <c r="U325" i="7"/>
  <c r="M325" i="7"/>
  <c r="AJ325" i="7"/>
  <c r="AB325" i="7"/>
  <c r="T325" i="7"/>
  <c r="AH325" i="7"/>
  <c r="Z325" i="7"/>
  <c r="R325" i="7"/>
  <c r="AG325" i="7"/>
  <c r="Y325" i="7"/>
  <c r="Q325" i="7"/>
  <c r="AB345" i="7"/>
  <c r="AD263" i="7"/>
  <c r="V263" i="7"/>
  <c r="N263" i="7"/>
  <c r="AJ263" i="7"/>
  <c r="AB263" i="7"/>
  <c r="T263" i="7"/>
  <c r="Z263" i="7"/>
  <c r="P263" i="7"/>
  <c r="AI263" i="7"/>
  <c r="Y263" i="7"/>
  <c r="O263" i="7"/>
  <c r="AH263" i="7"/>
  <c r="X263" i="7"/>
  <c r="M263" i="7"/>
  <c r="AG263" i="7"/>
  <c r="W263" i="7"/>
  <c r="AE263" i="7"/>
  <c r="S263" i="7"/>
  <c r="AC263" i="7"/>
  <c r="R263" i="7"/>
  <c r="AC175" i="7"/>
  <c r="U175" i="7"/>
  <c r="M175" i="7"/>
  <c r="AF175" i="7"/>
  <c r="V175" i="7"/>
  <c r="AE175" i="7"/>
  <c r="T175" i="7"/>
  <c r="AD175" i="7"/>
  <c r="R175" i="7"/>
  <c r="AB175" i="7"/>
  <c r="Q175" i="7"/>
  <c r="AJ175" i="7"/>
  <c r="Y175" i="7"/>
  <c r="O175" i="7"/>
  <c r="AH175" i="7"/>
  <c r="X175" i="7"/>
  <c r="N175" i="7"/>
  <c r="AH291" i="7"/>
  <c r="Z291" i="7"/>
  <c r="R291" i="7"/>
  <c r="AJ291" i="7"/>
  <c r="AB291" i="7"/>
  <c r="T291" i="7"/>
  <c r="AF291" i="7"/>
  <c r="V291" i="7"/>
  <c r="AD291" i="7"/>
  <c r="S291" i="7"/>
  <c r="AC291" i="7"/>
  <c r="Q291" i="7"/>
  <c r="AA291" i="7"/>
  <c r="P291" i="7"/>
  <c r="O291" i="7"/>
  <c r="AI291" i="7"/>
  <c r="N291" i="7"/>
  <c r="AG291" i="7"/>
  <c r="M291" i="7"/>
  <c r="AE291" i="7"/>
  <c r="X291" i="7"/>
  <c r="W291" i="7"/>
  <c r="X572" i="7"/>
  <c r="S210" i="7"/>
  <c r="AA210" i="7"/>
  <c r="T211" i="7"/>
  <c r="AB211" i="7"/>
  <c r="P783" i="7"/>
  <c r="X783" i="7"/>
  <c r="Q784" i="7"/>
  <c r="Y784" i="7"/>
  <c r="S786" i="7"/>
  <c r="AA786" i="7"/>
  <c r="T787" i="7"/>
  <c r="AB787" i="7"/>
  <c r="P1158" i="7"/>
  <c r="X1158" i="7"/>
  <c r="Q1159" i="7"/>
  <c r="Y1159" i="7"/>
  <c r="S1161" i="7"/>
  <c r="AA1161" i="7"/>
  <c r="T1004" i="7"/>
  <c r="AB1004" i="7"/>
  <c r="M1162" i="7"/>
  <c r="U1162" i="7"/>
  <c r="AD1162" i="7"/>
  <c r="J1187" i="7"/>
  <c r="Q1187" i="7"/>
  <c r="AA1187" i="7"/>
  <c r="R956" i="7"/>
  <c r="P957" i="7"/>
  <c r="P979" i="7"/>
  <c r="T1026" i="7"/>
  <c r="AJ1026" i="7"/>
  <c r="AC1028" i="7"/>
  <c r="T821" i="7"/>
  <c r="AJ821" i="7"/>
  <c r="S825" i="7"/>
  <c r="AI825" i="7"/>
  <c r="S894" i="7"/>
  <c r="AI894" i="7"/>
  <c r="M897" i="7"/>
  <c r="AC897" i="7"/>
  <c r="AJ900" i="7"/>
  <c r="AB900" i="7"/>
  <c r="T900" i="7"/>
  <c r="AH900" i="7"/>
  <c r="Z900" i="7"/>
  <c r="R900" i="7"/>
  <c r="AF900" i="7"/>
  <c r="X900" i="7"/>
  <c r="P900" i="7"/>
  <c r="AE900" i="7"/>
  <c r="W900" i="7"/>
  <c r="O900" i="7"/>
  <c r="Y900" i="7"/>
  <c r="T903" i="7"/>
  <c r="P909" i="7"/>
  <c r="AF909" i="7"/>
  <c r="N915" i="7"/>
  <c r="AJ915" i="7"/>
  <c r="T930" i="7"/>
  <c r="P983" i="7"/>
  <c r="T1047" i="7"/>
  <c r="S543" i="7"/>
  <c r="AI544" i="7"/>
  <c r="AH568" i="7"/>
  <c r="Z568" i="7"/>
  <c r="R568" i="7"/>
  <c r="AG568" i="7"/>
  <c r="Y568" i="7"/>
  <c r="Q568" i="7"/>
  <c r="AF568" i="7"/>
  <c r="X568" i="7"/>
  <c r="P568" i="7"/>
  <c r="AE568" i="7"/>
  <c r="W568" i="7"/>
  <c r="O568" i="7"/>
  <c r="AC568" i="7"/>
  <c r="U568" i="7"/>
  <c r="M568" i="7"/>
  <c r="AJ568" i="7"/>
  <c r="AB568" i="7"/>
  <c r="T568" i="7"/>
  <c r="AB569" i="7"/>
  <c r="AF215" i="7"/>
  <c r="X215" i="7"/>
  <c r="P215" i="7"/>
  <c r="AE215" i="7"/>
  <c r="W215" i="7"/>
  <c r="O215" i="7"/>
  <c r="AD215" i="7"/>
  <c r="V215" i="7"/>
  <c r="N215" i="7"/>
  <c r="AC215" i="7"/>
  <c r="U215" i="7"/>
  <c r="M215" i="7"/>
  <c r="AA253" i="7"/>
  <c r="O261" i="7"/>
  <c r="J345" i="7"/>
  <c r="AG345" i="7"/>
  <c r="P175" i="7"/>
  <c r="AB271" i="7"/>
  <c r="P271" i="7"/>
  <c r="Z271" i="7"/>
  <c r="O271" i="7"/>
  <c r="AJ271" i="7"/>
  <c r="X271" i="7"/>
  <c r="N271" i="7"/>
  <c r="AH271" i="7"/>
  <c r="W271" i="7"/>
  <c r="M271" i="7"/>
  <c r="AE271" i="7"/>
  <c r="U271" i="7"/>
  <c r="AD271" i="7"/>
  <c r="T271" i="7"/>
  <c r="S937" i="7"/>
  <c r="AA937" i="7"/>
  <c r="AI937" i="7"/>
  <c r="R979" i="7"/>
  <c r="Z979" i="7"/>
  <c r="AH979" i="7"/>
  <c r="S980" i="7"/>
  <c r="AA980" i="7"/>
  <c r="N1026" i="7"/>
  <c r="V1026" i="7"/>
  <c r="AD1026" i="7"/>
  <c r="P1028" i="7"/>
  <c r="X1028" i="7"/>
  <c r="AF1028" i="7"/>
  <c r="R821" i="7"/>
  <c r="Z821" i="7"/>
  <c r="AH821" i="7"/>
  <c r="S823" i="7"/>
  <c r="AA823" i="7"/>
  <c r="AI823" i="7"/>
  <c r="P903" i="7"/>
  <c r="X903" i="7"/>
  <c r="AF903" i="7"/>
  <c r="R915" i="7"/>
  <c r="Z915" i="7"/>
  <c r="AH915" i="7"/>
  <c r="S921" i="7"/>
  <c r="AA921" i="7"/>
  <c r="AI921" i="7"/>
  <c r="M930" i="7"/>
  <c r="U930" i="7"/>
  <c r="AC930" i="7"/>
  <c r="N933" i="7"/>
  <c r="V933" i="7"/>
  <c r="AD933" i="7"/>
  <c r="O940" i="7"/>
  <c r="W940" i="7"/>
  <c r="AE940" i="7"/>
  <c r="P958" i="7"/>
  <c r="X958" i="7"/>
  <c r="AF958" i="7"/>
  <c r="R1005" i="7"/>
  <c r="Z1005" i="7"/>
  <c r="AH1005" i="7"/>
  <c r="S1030" i="7"/>
  <c r="AA1030" i="7"/>
  <c r="M1047" i="7"/>
  <c r="U1047" i="7"/>
  <c r="AC1047" i="7"/>
  <c r="N1061" i="7"/>
  <c r="V1061" i="7"/>
  <c r="AD1061" i="7"/>
  <c r="O1136" i="7"/>
  <c r="W1136" i="7"/>
  <c r="AE1136" i="7"/>
  <c r="P1146" i="7"/>
  <c r="X1146" i="7"/>
  <c r="AF1146" i="7"/>
  <c r="R541" i="7"/>
  <c r="Z541" i="7"/>
  <c r="AH541" i="7"/>
  <c r="S542" i="7"/>
  <c r="AA542" i="7"/>
  <c r="M544" i="7"/>
  <c r="U544" i="7"/>
  <c r="AC544" i="7"/>
  <c r="N545" i="7"/>
  <c r="V545" i="7"/>
  <c r="AD545" i="7"/>
  <c r="O546" i="7"/>
  <c r="W546" i="7"/>
  <c r="AE546" i="7"/>
  <c r="P564" i="7"/>
  <c r="X564" i="7"/>
  <c r="AF564" i="7"/>
  <c r="R566" i="7"/>
  <c r="Z566" i="7"/>
  <c r="AH566" i="7"/>
  <c r="S567" i="7"/>
  <c r="AA567" i="7"/>
  <c r="AI567" i="7"/>
  <c r="M569" i="7"/>
  <c r="U569" i="7"/>
  <c r="AC569" i="7"/>
  <c r="N570" i="7"/>
  <c r="V570" i="7"/>
  <c r="AD570" i="7"/>
  <c r="O160" i="7"/>
  <c r="W160" i="7"/>
  <c r="AE160" i="7"/>
  <c r="P172" i="7"/>
  <c r="X172" i="7"/>
  <c r="AF172" i="7"/>
  <c r="R215" i="7"/>
  <c r="Z215" i="7"/>
  <c r="AH215" i="7"/>
  <c r="S236" i="7"/>
  <c r="AA236" i="7"/>
  <c r="AI236" i="7"/>
  <c r="M261" i="7"/>
  <c r="U261" i="7"/>
  <c r="AC261" i="7"/>
  <c r="N268" i="7"/>
  <c r="V268" i="7"/>
  <c r="AD268" i="7"/>
  <c r="O287" i="7"/>
  <c r="W287" i="7"/>
  <c r="AE287" i="7"/>
  <c r="P306" i="7"/>
  <c r="X306" i="7"/>
  <c r="AF306" i="7"/>
  <c r="R345" i="7"/>
  <c r="Z345" i="7"/>
  <c r="AH345" i="7"/>
  <c r="S161" i="7"/>
  <c r="AA161" i="7"/>
  <c r="AI161" i="7"/>
  <c r="M192" i="7"/>
  <c r="U192" i="7"/>
  <c r="AC192" i="7"/>
  <c r="N216" i="7"/>
  <c r="V216" i="7"/>
  <c r="AD216" i="7"/>
  <c r="O237" i="7"/>
  <c r="W237" i="7"/>
  <c r="AE237" i="7"/>
  <c r="P254" i="7"/>
  <c r="X254" i="7"/>
  <c r="AF254" i="7"/>
  <c r="R269" i="7"/>
  <c r="Z269" i="7"/>
  <c r="AH269" i="7"/>
  <c r="S288" i="7"/>
  <c r="AA288" i="7"/>
  <c r="M326" i="7"/>
  <c r="U326" i="7"/>
  <c r="AC326" i="7"/>
  <c r="N346" i="7"/>
  <c r="V346" i="7"/>
  <c r="AD346" i="7"/>
  <c r="O162" i="7"/>
  <c r="W162" i="7"/>
  <c r="AF162" i="7"/>
  <c r="M193" i="7"/>
  <c r="V193" i="7"/>
  <c r="AE193" i="7"/>
  <c r="S238" i="7"/>
  <c r="R255" i="7"/>
  <c r="AD255" i="7"/>
  <c r="R270" i="7"/>
  <c r="AB270" i="7"/>
  <c r="R289" i="7"/>
  <c r="AB289" i="7"/>
  <c r="P308" i="7"/>
  <c r="AA308" i="7"/>
  <c r="O327" i="7"/>
  <c r="AA327" i="7"/>
  <c r="N347" i="7"/>
  <c r="X347" i="7"/>
  <c r="AJ347" i="7"/>
  <c r="N163" i="7"/>
  <c r="X163" i="7"/>
  <c r="AI163" i="7"/>
  <c r="M194" i="7"/>
  <c r="X194" i="7"/>
  <c r="AH194" i="7"/>
  <c r="AG256" i="7"/>
  <c r="Y256" i="7"/>
  <c r="Q256" i="7"/>
  <c r="AE256" i="7"/>
  <c r="W256" i="7"/>
  <c r="O256" i="7"/>
  <c r="U256" i="7"/>
  <c r="AF256" i="7"/>
  <c r="AH264" i="7"/>
  <c r="Z264" i="7"/>
  <c r="R264" i="7"/>
  <c r="AF264" i="7"/>
  <c r="X264" i="7"/>
  <c r="P264" i="7"/>
  <c r="U264" i="7"/>
  <c r="AE264" i="7"/>
  <c r="S290" i="7"/>
  <c r="R309" i="7"/>
  <c r="AD309" i="7"/>
  <c r="R348" i="7"/>
  <c r="AB348" i="7"/>
  <c r="R164" i="7"/>
  <c r="AB164" i="7"/>
  <c r="P176" i="7"/>
  <c r="AA176" i="7"/>
  <c r="O195" i="7"/>
  <c r="AA195" i="7"/>
  <c r="N219" i="7"/>
  <c r="Z219" i="7"/>
  <c r="S240" i="7"/>
  <c r="AG240" i="7"/>
  <c r="AE257" i="7"/>
  <c r="V257" i="7"/>
  <c r="M257" i="7"/>
  <c r="Z257" i="7"/>
  <c r="Y349" i="7"/>
  <c r="W196" i="7"/>
  <c r="V258" i="7"/>
  <c r="N258" i="7"/>
  <c r="AH258" i="7"/>
  <c r="W258" i="7"/>
  <c r="AG258" i="7"/>
  <c r="T258" i="7"/>
  <c r="AF258" i="7"/>
  <c r="R258" i="7"/>
  <c r="AE258" i="7"/>
  <c r="Q258" i="7"/>
  <c r="AB258" i="7"/>
  <c r="P258" i="7"/>
  <c r="AI292" i="7"/>
  <c r="W503" i="7"/>
  <c r="Y548" i="7"/>
  <c r="V572" i="7"/>
  <c r="AB732" i="7"/>
  <c r="S732" i="7"/>
  <c r="AJ732" i="7"/>
  <c r="AA732" i="7"/>
  <c r="R732" i="7"/>
  <c r="AH732" i="7"/>
  <c r="Y732" i="7"/>
  <c r="P732" i="7"/>
  <c r="AI732" i="7"/>
  <c r="AE732" i="7"/>
  <c r="Z732" i="7"/>
  <c r="U732" i="7"/>
  <c r="Q732" i="7"/>
  <c r="S936" i="7"/>
  <c r="AA936" i="7"/>
  <c r="T937" i="7"/>
  <c r="AB937" i="7"/>
  <c r="S979" i="7"/>
  <c r="AA979" i="7"/>
  <c r="T980" i="7"/>
  <c r="AB980" i="7"/>
  <c r="O1026" i="7"/>
  <c r="W1026" i="7"/>
  <c r="AE1026" i="7"/>
  <c r="Q1028" i="7"/>
  <c r="Y1028" i="7"/>
  <c r="AG1028" i="7"/>
  <c r="S821" i="7"/>
  <c r="AA821" i="7"/>
  <c r="T823" i="7"/>
  <c r="AB823" i="7"/>
  <c r="Q903" i="7"/>
  <c r="Y903" i="7"/>
  <c r="AG903" i="7"/>
  <c r="S915" i="7"/>
  <c r="AA915" i="7"/>
  <c r="T921" i="7"/>
  <c r="AB921" i="7"/>
  <c r="N930" i="7"/>
  <c r="V930" i="7"/>
  <c r="AD930" i="7"/>
  <c r="O933" i="7"/>
  <c r="W933" i="7"/>
  <c r="AE933" i="7"/>
  <c r="P940" i="7"/>
  <c r="X940" i="7"/>
  <c r="AF940" i="7"/>
  <c r="Q958" i="7"/>
  <c r="Y958" i="7"/>
  <c r="AG958" i="7"/>
  <c r="S1005" i="7"/>
  <c r="AA1005" i="7"/>
  <c r="T1030" i="7"/>
  <c r="AB1030" i="7"/>
  <c r="AJ1030" i="7"/>
  <c r="N1047" i="7"/>
  <c r="V1047" i="7"/>
  <c r="AD1047" i="7"/>
  <c r="O1061" i="7"/>
  <c r="W1061" i="7"/>
  <c r="AE1061" i="7"/>
  <c r="P1136" i="7"/>
  <c r="X1136" i="7"/>
  <c r="AF1136" i="7"/>
  <c r="Q1146" i="7"/>
  <c r="Y1146" i="7"/>
  <c r="AG1146" i="7"/>
  <c r="S541" i="7"/>
  <c r="AA541" i="7"/>
  <c r="T542" i="7"/>
  <c r="AB542" i="7"/>
  <c r="N544" i="7"/>
  <c r="V544" i="7"/>
  <c r="AD544" i="7"/>
  <c r="O545" i="7"/>
  <c r="W545" i="7"/>
  <c r="AE545" i="7"/>
  <c r="P546" i="7"/>
  <c r="X546" i="7"/>
  <c r="AF546" i="7"/>
  <c r="Q564" i="7"/>
  <c r="Y564" i="7"/>
  <c r="AG564" i="7"/>
  <c r="S566" i="7"/>
  <c r="AA566" i="7"/>
  <c r="AB567" i="7"/>
  <c r="N569" i="7"/>
  <c r="V569" i="7"/>
  <c r="AD569" i="7"/>
  <c r="O570" i="7"/>
  <c r="W570" i="7"/>
  <c r="AE570" i="7"/>
  <c r="P160" i="7"/>
  <c r="X160" i="7"/>
  <c r="AF160" i="7"/>
  <c r="Q172" i="7"/>
  <c r="Y172" i="7"/>
  <c r="AG172" i="7"/>
  <c r="S215" i="7"/>
  <c r="AA215" i="7"/>
  <c r="T236" i="7"/>
  <c r="AB236" i="7"/>
  <c r="N261" i="7"/>
  <c r="V261" i="7"/>
  <c r="AD261" i="7"/>
  <c r="O268" i="7"/>
  <c r="W268" i="7"/>
  <c r="AE268" i="7"/>
  <c r="P287" i="7"/>
  <c r="X287" i="7"/>
  <c r="AF287" i="7"/>
  <c r="Q306" i="7"/>
  <c r="Y306" i="7"/>
  <c r="AG306" i="7"/>
  <c r="S345" i="7"/>
  <c r="AA345" i="7"/>
  <c r="T161" i="7"/>
  <c r="AB161" i="7"/>
  <c r="N192" i="7"/>
  <c r="V192" i="7"/>
  <c r="AD192" i="7"/>
  <c r="O216" i="7"/>
  <c r="W216" i="7"/>
  <c r="AE216" i="7"/>
  <c r="P237" i="7"/>
  <c r="X237" i="7"/>
  <c r="AF237" i="7"/>
  <c r="Q254" i="7"/>
  <c r="Y254" i="7"/>
  <c r="AG254" i="7"/>
  <c r="S269" i="7"/>
  <c r="AA269" i="7"/>
  <c r="T288" i="7"/>
  <c r="AB288" i="7"/>
  <c r="N326" i="7"/>
  <c r="V326" i="7"/>
  <c r="AD326" i="7"/>
  <c r="O346" i="7"/>
  <c r="W346" i="7"/>
  <c r="AE346" i="7"/>
  <c r="P162" i="7"/>
  <c r="X162" i="7"/>
  <c r="AG162" i="7"/>
  <c r="N193" i="7"/>
  <c r="W193" i="7"/>
  <c r="AG193" i="7"/>
  <c r="AI217" i="7"/>
  <c r="AJ238" i="7"/>
  <c r="AB238" i="7"/>
  <c r="T238" i="7"/>
  <c r="AH238" i="7"/>
  <c r="Z238" i="7"/>
  <c r="R238" i="7"/>
  <c r="U238" i="7"/>
  <c r="AE238" i="7"/>
  <c r="T255" i="7"/>
  <c r="S270" i="7"/>
  <c r="S289" i="7"/>
  <c r="R308" i="7"/>
  <c r="AB308" i="7"/>
  <c r="Q327" i="7"/>
  <c r="AB327" i="7"/>
  <c r="O347" i="7"/>
  <c r="Z347" i="7"/>
  <c r="O163" i="7"/>
  <c r="O194" i="7"/>
  <c r="Y194" i="7"/>
  <c r="AI194" i="7"/>
  <c r="V256" i="7"/>
  <c r="V264" i="7"/>
  <c r="AI271" i="7"/>
  <c r="AJ290" i="7"/>
  <c r="AB290" i="7"/>
  <c r="T290" i="7"/>
  <c r="AH290" i="7"/>
  <c r="Z290" i="7"/>
  <c r="R290" i="7"/>
  <c r="U290" i="7"/>
  <c r="AE290" i="7"/>
  <c r="T309" i="7"/>
  <c r="S348" i="7"/>
  <c r="S164" i="7"/>
  <c r="R176" i="7"/>
  <c r="AB176" i="7"/>
  <c r="Q195" i="7"/>
  <c r="AB195" i="7"/>
  <c r="P219" i="7"/>
  <c r="AB219" i="7"/>
  <c r="T240" i="7"/>
  <c r="AI240" i="7"/>
  <c r="Z349" i="7"/>
  <c r="AD165" i="7"/>
  <c r="V165" i="7"/>
  <c r="N165" i="7"/>
  <c r="AG165" i="7"/>
  <c r="Y165" i="7"/>
  <c r="Q165" i="7"/>
  <c r="AF165" i="7"/>
  <c r="X165" i="7"/>
  <c r="P165" i="7"/>
  <c r="Z165" i="7"/>
  <c r="AI165" i="7"/>
  <c r="U165" i="7"/>
  <c r="AH165" i="7"/>
  <c r="T165" i="7"/>
  <c r="AE165" i="7"/>
  <c r="S165" i="7"/>
  <c r="AC165" i="7"/>
  <c r="Y196" i="7"/>
  <c r="J547" i="7"/>
  <c r="S1028" i="7"/>
  <c r="AA1028" i="7"/>
  <c r="AI1028" i="7"/>
  <c r="S903" i="7"/>
  <c r="AA903" i="7"/>
  <c r="AI903" i="7"/>
  <c r="P930" i="7"/>
  <c r="X930" i="7"/>
  <c r="AF930" i="7"/>
  <c r="Q933" i="7"/>
  <c r="Y933" i="7"/>
  <c r="AG933" i="7"/>
  <c r="R940" i="7"/>
  <c r="Z940" i="7"/>
  <c r="AH940" i="7"/>
  <c r="S958" i="7"/>
  <c r="AA958" i="7"/>
  <c r="AI958" i="7"/>
  <c r="P1047" i="7"/>
  <c r="X1047" i="7"/>
  <c r="AF1047" i="7"/>
  <c r="Q1061" i="7"/>
  <c r="Y1061" i="7"/>
  <c r="AG1061" i="7"/>
  <c r="R1136" i="7"/>
  <c r="Z1136" i="7"/>
  <c r="AH1136" i="7"/>
  <c r="S1146" i="7"/>
  <c r="AA1146" i="7"/>
  <c r="AI1146" i="7"/>
  <c r="P544" i="7"/>
  <c r="X544" i="7"/>
  <c r="AF544" i="7"/>
  <c r="Q545" i="7"/>
  <c r="Y545" i="7"/>
  <c r="AG545" i="7"/>
  <c r="R546" i="7"/>
  <c r="Z546" i="7"/>
  <c r="AH546" i="7"/>
  <c r="S564" i="7"/>
  <c r="AA564" i="7"/>
  <c r="AI564" i="7"/>
  <c r="P569" i="7"/>
  <c r="X569" i="7"/>
  <c r="AF569" i="7"/>
  <c r="Q570" i="7"/>
  <c r="Y570" i="7"/>
  <c r="AG570" i="7"/>
  <c r="R160" i="7"/>
  <c r="Z160" i="7"/>
  <c r="AH160" i="7"/>
  <c r="S172" i="7"/>
  <c r="AA172" i="7"/>
  <c r="AI172" i="7"/>
  <c r="P261" i="7"/>
  <c r="X261" i="7"/>
  <c r="AF261" i="7"/>
  <c r="Q268" i="7"/>
  <c r="Y268" i="7"/>
  <c r="AG268" i="7"/>
  <c r="R287" i="7"/>
  <c r="Z287" i="7"/>
  <c r="AH287" i="7"/>
  <c r="S306" i="7"/>
  <c r="AA306" i="7"/>
  <c r="AI306" i="7"/>
  <c r="P192" i="7"/>
  <c r="X192" i="7"/>
  <c r="AF192" i="7"/>
  <c r="Q216" i="7"/>
  <c r="Y216" i="7"/>
  <c r="AG216" i="7"/>
  <c r="R237" i="7"/>
  <c r="Z237" i="7"/>
  <c r="AH237" i="7"/>
  <c r="S254" i="7"/>
  <c r="AA254" i="7"/>
  <c r="AI254" i="7"/>
  <c r="P326" i="7"/>
  <c r="X326" i="7"/>
  <c r="AF326" i="7"/>
  <c r="Q346" i="7"/>
  <c r="Y346" i="7"/>
  <c r="AG346" i="7"/>
  <c r="R162" i="7"/>
  <c r="Z162" i="7"/>
  <c r="AI162" i="7"/>
  <c r="Q193" i="7"/>
  <c r="Z193" i="7"/>
  <c r="AJ193" i="7"/>
  <c r="AC255" i="7"/>
  <c r="U255" i="7"/>
  <c r="M255" i="7"/>
  <c r="W255" i="7"/>
  <c r="AG255" i="7"/>
  <c r="AE270" i="7"/>
  <c r="W270" i="7"/>
  <c r="O270" i="7"/>
  <c r="AC270" i="7"/>
  <c r="U270" i="7"/>
  <c r="M270" i="7"/>
  <c r="V270" i="7"/>
  <c r="AG270" i="7"/>
  <c r="AF289" i="7"/>
  <c r="X289" i="7"/>
  <c r="P289" i="7"/>
  <c r="AD289" i="7"/>
  <c r="V289" i="7"/>
  <c r="N289" i="7"/>
  <c r="U289" i="7"/>
  <c r="AG289" i="7"/>
  <c r="T308" i="7"/>
  <c r="T327" i="7"/>
  <c r="R347" i="7"/>
  <c r="AC347" i="7"/>
  <c r="J163" i="7"/>
  <c r="Q194" i="7"/>
  <c r="AA194" i="7"/>
  <c r="AC309" i="7"/>
  <c r="U309" i="7"/>
  <c r="M309" i="7"/>
  <c r="W309" i="7"/>
  <c r="AG309" i="7"/>
  <c r="AE348" i="7"/>
  <c r="W348" i="7"/>
  <c r="O348" i="7"/>
  <c r="AC348" i="7"/>
  <c r="U348" i="7"/>
  <c r="M348" i="7"/>
  <c r="V348" i="7"/>
  <c r="AG348" i="7"/>
  <c r="AF164" i="7"/>
  <c r="X164" i="7"/>
  <c r="P164" i="7"/>
  <c r="AD164" i="7"/>
  <c r="V164" i="7"/>
  <c r="N164" i="7"/>
  <c r="U164" i="7"/>
  <c r="AG164" i="7"/>
  <c r="T176" i="7"/>
  <c r="T195" i="7"/>
  <c r="S219" i="7"/>
  <c r="AF219" i="7"/>
  <c r="AF196" i="7"/>
  <c r="J241" i="7"/>
  <c r="AD507" i="7"/>
  <c r="AC525" i="7"/>
  <c r="U525" i="7"/>
  <c r="M525" i="7"/>
  <c r="AB525" i="7"/>
  <c r="S525" i="7"/>
  <c r="AJ525" i="7"/>
  <c r="AA525" i="7"/>
  <c r="R525" i="7"/>
  <c r="AG525" i="7"/>
  <c r="X525" i="7"/>
  <c r="O525" i="7"/>
  <c r="AF525" i="7"/>
  <c r="W525" i="7"/>
  <c r="N525" i="7"/>
  <c r="AE525" i="7"/>
  <c r="V525" i="7"/>
  <c r="AD525" i="7"/>
  <c r="Z525" i="7"/>
  <c r="Y525" i="7"/>
  <c r="T525" i="7"/>
  <c r="Q525" i="7"/>
  <c r="P525" i="7"/>
  <c r="AI525" i="7"/>
  <c r="S940" i="7"/>
  <c r="AA940" i="7"/>
  <c r="AI940" i="7"/>
  <c r="T958" i="7"/>
  <c r="AB958" i="7"/>
  <c r="AJ958" i="7"/>
  <c r="S1136" i="7"/>
  <c r="AA1136" i="7"/>
  <c r="AI1136" i="7"/>
  <c r="T1146" i="7"/>
  <c r="AB1146" i="7"/>
  <c r="AJ1146" i="7"/>
  <c r="S546" i="7"/>
  <c r="AA546" i="7"/>
  <c r="AI546" i="7"/>
  <c r="T564" i="7"/>
  <c r="AB564" i="7"/>
  <c r="AJ564" i="7"/>
  <c r="S160" i="7"/>
  <c r="AA160" i="7"/>
  <c r="AI160" i="7"/>
  <c r="T172" i="7"/>
  <c r="AB172" i="7"/>
  <c r="AJ172" i="7"/>
  <c r="S287" i="7"/>
  <c r="AA287" i="7"/>
  <c r="AI287" i="7"/>
  <c r="T306" i="7"/>
  <c r="AB306" i="7"/>
  <c r="AJ306" i="7"/>
  <c r="S237" i="7"/>
  <c r="AA237" i="7"/>
  <c r="AI237" i="7"/>
  <c r="T254" i="7"/>
  <c r="AB254" i="7"/>
  <c r="AJ254" i="7"/>
  <c r="S162" i="7"/>
  <c r="AA162" i="7"/>
  <c r="AJ162" i="7"/>
  <c r="X270" i="7"/>
  <c r="AH270" i="7"/>
  <c r="W289" i="7"/>
  <c r="AH289" i="7"/>
  <c r="AG308" i="7"/>
  <c r="Y308" i="7"/>
  <c r="Q308" i="7"/>
  <c r="AE308" i="7"/>
  <c r="W308" i="7"/>
  <c r="O308" i="7"/>
  <c r="U308" i="7"/>
  <c r="AF308" i="7"/>
  <c r="AH327" i="7"/>
  <c r="Z327" i="7"/>
  <c r="R327" i="7"/>
  <c r="AF327" i="7"/>
  <c r="X327" i="7"/>
  <c r="P327" i="7"/>
  <c r="U327" i="7"/>
  <c r="AE327" i="7"/>
  <c r="X348" i="7"/>
  <c r="AH348" i="7"/>
  <c r="W164" i="7"/>
  <c r="AH164" i="7"/>
  <c r="AG176" i="7"/>
  <c r="Y176" i="7"/>
  <c r="Q176" i="7"/>
  <c r="AE176" i="7"/>
  <c r="W176" i="7"/>
  <c r="O176" i="7"/>
  <c r="U176" i="7"/>
  <c r="AF176" i="7"/>
  <c r="AH195" i="7"/>
  <c r="Z195" i="7"/>
  <c r="R195" i="7"/>
  <c r="AF195" i="7"/>
  <c r="X195" i="7"/>
  <c r="P195" i="7"/>
  <c r="U195" i="7"/>
  <c r="AE195" i="7"/>
  <c r="AF240" i="7"/>
  <c r="X240" i="7"/>
  <c r="P240" i="7"/>
  <c r="AJ240" i="7"/>
  <c r="AA240" i="7"/>
  <c r="R240" i="7"/>
  <c r="AH240" i="7"/>
  <c r="Y240" i="7"/>
  <c r="O240" i="7"/>
  <c r="AE240" i="7"/>
  <c r="V240" i="7"/>
  <c r="M240" i="7"/>
  <c r="Z240" i="7"/>
  <c r="AC349" i="7"/>
  <c r="U349" i="7"/>
  <c r="M349" i="7"/>
  <c r="AF349" i="7"/>
  <c r="X349" i="7"/>
  <c r="P349" i="7"/>
  <c r="AE349" i="7"/>
  <c r="W349" i="7"/>
  <c r="O349" i="7"/>
  <c r="AH349" i="7"/>
  <c r="T349" i="7"/>
  <c r="AD349" i="7"/>
  <c r="R349" i="7"/>
  <c r="AB349" i="7"/>
  <c r="Q349" i="7"/>
  <c r="AA349" i="7"/>
  <c r="N349" i="7"/>
  <c r="AJ349" i="7"/>
  <c r="AG196" i="7"/>
  <c r="U196" i="7"/>
  <c r="AD196" i="7"/>
  <c r="Q196" i="7"/>
  <c r="AC196" i="7"/>
  <c r="O196" i="7"/>
  <c r="AB196" i="7"/>
  <c r="N196" i="7"/>
  <c r="AC507" i="7"/>
  <c r="O507" i="7"/>
  <c r="S1026" i="7"/>
  <c r="AA1026" i="7"/>
  <c r="M1028" i="7"/>
  <c r="U1028" i="7"/>
  <c r="P823" i="7"/>
  <c r="X823" i="7"/>
  <c r="S897" i="7"/>
  <c r="AA897" i="7"/>
  <c r="M903" i="7"/>
  <c r="U903" i="7"/>
  <c r="P921" i="7"/>
  <c r="X921" i="7"/>
  <c r="R930" i="7"/>
  <c r="Z930" i="7"/>
  <c r="AH930" i="7"/>
  <c r="S933" i="7"/>
  <c r="AA933" i="7"/>
  <c r="T940" i="7"/>
  <c r="AB940" i="7"/>
  <c r="AJ940" i="7"/>
  <c r="M958" i="7"/>
  <c r="U958" i="7"/>
  <c r="P1030" i="7"/>
  <c r="X1030" i="7"/>
  <c r="R1047" i="7"/>
  <c r="Z1047" i="7"/>
  <c r="AH1047" i="7"/>
  <c r="S1061" i="7"/>
  <c r="AA1061" i="7"/>
  <c r="T1136" i="7"/>
  <c r="AB1136" i="7"/>
  <c r="AJ1136" i="7"/>
  <c r="M1146" i="7"/>
  <c r="U1146" i="7"/>
  <c r="R544" i="7"/>
  <c r="Z544" i="7"/>
  <c r="AH544" i="7"/>
  <c r="S545" i="7"/>
  <c r="AA545" i="7"/>
  <c r="T546" i="7"/>
  <c r="AB546" i="7"/>
  <c r="AJ546" i="7"/>
  <c r="M564" i="7"/>
  <c r="U564" i="7"/>
  <c r="R569" i="7"/>
  <c r="Z569" i="7"/>
  <c r="AH569" i="7"/>
  <c r="S570" i="7"/>
  <c r="AA570" i="7"/>
  <c r="T160" i="7"/>
  <c r="AB160" i="7"/>
  <c r="AJ160" i="7"/>
  <c r="M172" i="7"/>
  <c r="U172" i="7"/>
  <c r="R261" i="7"/>
  <c r="Z261" i="7"/>
  <c r="AH261" i="7"/>
  <c r="S268" i="7"/>
  <c r="AA268" i="7"/>
  <c r="T287" i="7"/>
  <c r="AB287" i="7"/>
  <c r="AJ287" i="7"/>
  <c r="M306" i="7"/>
  <c r="U306" i="7"/>
  <c r="R192" i="7"/>
  <c r="Z192" i="7"/>
  <c r="AH192" i="7"/>
  <c r="S216" i="7"/>
  <c r="AA216" i="7"/>
  <c r="T237" i="7"/>
  <c r="AB237" i="7"/>
  <c r="AJ237" i="7"/>
  <c r="M254" i="7"/>
  <c r="U254" i="7"/>
  <c r="R326" i="7"/>
  <c r="Z326" i="7"/>
  <c r="AH326" i="7"/>
  <c r="S346" i="7"/>
  <c r="AA346" i="7"/>
  <c r="T162" i="7"/>
  <c r="AB162" i="7"/>
  <c r="S193" i="7"/>
  <c r="O255" i="7"/>
  <c r="Y255" i="7"/>
  <c r="AJ255" i="7"/>
  <c r="N270" i="7"/>
  <c r="Y270" i="7"/>
  <c r="AI270" i="7"/>
  <c r="M289" i="7"/>
  <c r="Y289" i="7"/>
  <c r="AI289" i="7"/>
  <c r="V308" i="7"/>
  <c r="AH308" i="7"/>
  <c r="V327" i="7"/>
  <c r="AG327" i="7"/>
  <c r="AI347" i="7"/>
  <c r="U347" i="7"/>
  <c r="AE347" i="7"/>
  <c r="AJ163" i="7"/>
  <c r="AB163" i="7"/>
  <c r="T163" i="7"/>
  <c r="AH163" i="7"/>
  <c r="Z163" i="7"/>
  <c r="R163" i="7"/>
  <c r="U163" i="7"/>
  <c r="AE163" i="7"/>
  <c r="S194" i="7"/>
  <c r="O309" i="7"/>
  <c r="Y309" i="7"/>
  <c r="AJ309" i="7"/>
  <c r="N348" i="7"/>
  <c r="Y348" i="7"/>
  <c r="AI348" i="7"/>
  <c r="M164" i="7"/>
  <c r="Y164" i="7"/>
  <c r="AI164" i="7"/>
  <c r="V176" i="7"/>
  <c r="AH176" i="7"/>
  <c r="V195" i="7"/>
  <c r="AG195" i="7"/>
  <c r="AJ219" i="7"/>
  <c r="V219" i="7"/>
  <c r="AH219" i="7"/>
  <c r="AB240" i="7"/>
  <c r="M196" i="7"/>
  <c r="AD503" i="7"/>
  <c r="V503" i="7"/>
  <c r="N503" i="7"/>
  <c r="AG503" i="7"/>
  <c r="Y503" i="7"/>
  <c r="Q503" i="7"/>
  <c r="AF503" i="7"/>
  <c r="X503" i="7"/>
  <c r="P503" i="7"/>
  <c r="AH503" i="7"/>
  <c r="T503" i="7"/>
  <c r="AE503" i="7"/>
  <c r="S503" i="7"/>
  <c r="AC503" i="7"/>
  <c r="R503" i="7"/>
  <c r="AB503" i="7"/>
  <c r="O503" i="7"/>
  <c r="AA503" i="7"/>
  <c r="M503" i="7"/>
  <c r="Z503" i="7"/>
  <c r="AJ548" i="7"/>
  <c r="AB548" i="7"/>
  <c r="T548" i="7"/>
  <c r="AE548" i="7"/>
  <c r="W548" i="7"/>
  <c r="O548" i="7"/>
  <c r="AD548" i="7"/>
  <c r="V548" i="7"/>
  <c r="N548" i="7"/>
  <c r="AH548" i="7"/>
  <c r="U548" i="7"/>
  <c r="AG548" i="7"/>
  <c r="S548" i="7"/>
  <c r="AF548" i="7"/>
  <c r="R548" i="7"/>
  <c r="AC548" i="7"/>
  <c r="Q548" i="7"/>
  <c r="AA548" i="7"/>
  <c r="P548" i="7"/>
  <c r="Z548" i="7"/>
  <c r="M548" i="7"/>
  <c r="AH525" i="7"/>
  <c r="S930" i="7"/>
  <c r="AA930" i="7"/>
  <c r="T933" i="7"/>
  <c r="AB933" i="7"/>
  <c r="M940" i="7"/>
  <c r="U940" i="7"/>
  <c r="N958" i="7"/>
  <c r="V958" i="7"/>
  <c r="S1047" i="7"/>
  <c r="AA1047" i="7"/>
  <c r="T1061" i="7"/>
  <c r="AB1061" i="7"/>
  <c r="M1136" i="7"/>
  <c r="U1136" i="7"/>
  <c r="N1146" i="7"/>
  <c r="V1146" i="7"/>
  <c r="S544" i="7"/>
  <c r="AA544" i="7"/>
  <c r="T545" i="7"/>
  <c r="AB545" i="7"/>
  <c r="M546" i="7"/>
  <c r="U546" i="7"/>
  <c r="N564" i="7"/>
  <c r="V564" i="7"/>
  <c r="S569" i="7"/>
  <c r="AA569" i="7"/>
  <c r="T570" i="7"/>
  <c r="AB570" i="7"/>
  <c r="M160" i="7"/>
  <c r="U160" i="7"/>
  <c r="N172" i="7"/>
  <c r="V172" i="7"/>
  <c r="S261" i="7"/>
  <c r="AA261" i="7"/>
  <c r="T268" i="7"/>
  <c r="AB268" i="7"/>
  <c r="M287" i="7"/>
  <c r="U287" i="7"/>
  <c r="N306" i="7"/>
  <c r="V306" i="7"/>
  <c r="S192" i="7"/>
  <c r="AA192" i="7"/>
  <c r="T216" i="7"/>
  <c r="AB216" i="7"/>
  <c r="M237" i="7"/>
  <c r="U237" i="7"/>
  <c r="N254" i="7"/>
  <c r="V254" i="7"/>
  <c r="S326" i="7"/>
  <c r="AA326" i="7"/>
  <c r="T346" i="7"/>
  <c r="AB346" i="7"/>
  <c r="M162" i="7"/>
  <c r="U162" i="7"/>
  <c r="AC162" i="7"/>
  <c r="AH193" i="7"/>
  <c r="AF193" i="7"/>
  <c r="X193" i="7"/>
  <c r="P193" i="7"/>
  <c r="T193" i="7"/>
  <c r="AC193" i="7"/>
  <c r="P270" i="7"/>
  <c r="Z270" i="7"/>
  <c r="O289" i="7"/>
  <c r="Z289" i="7"/>
  <c r="M308" i="7"/>
  <c r="X308" i="7"/>
  <c r="AI308" i="7"/>
  <c r="M327" i="7"/>
  <c r="W327" i="7"/>
  <c r="AI327" i="7"/>
  <c r="V347" i="7"/>
  <c r="AI175" i="7"/>
  <c r="AD194" i="7"/>
  <c r="V194" i="7"/>
  <c r="N194" i="7"/>
  <c r="AJ194" i="7"/>
  <c r="AB194" i="7"/>
  <c r="T194" i="7"/>
  <c r="U194" i="7"/>
  <c r="AF194" i="7"/>
  <c r="P348" i="7"/>
  <c r="Z348" i="7"/>
  <c r="O164" i="7"/>
  <c r="Z164" i="7"/>
  <c r="M176" i="7"/>
  <c r="X176" i="7"/>
  <c r="AI176" i="7"/>
  <c r="M195" i="7"/>
  <c r="W195" i="7"/>
  <c r="AI195" i="7"/>
  <c r="X219" i="7"/>
  <c r="N240" i="7"/>
  <c r="AC240" i="7"/>
  <c r="S349" i="7"/>
  <c r="T196" i="7"/>
  <c r="AE572" i="7"/>
  <c r="W572" i="7"/>
  <c r="O572" i="7"/>
  <c r="AH572" i="7"/>
  <c r="Z572" i="7"/>
  <c r="R572" i="7"/>
  <c r="AG572" i="7"/>
  <c r="Y572" i="7"/>
  <c r="Q572" i="7"/>
  <c r="AI572" i="7"/>
  <c r="U572" i="7"/>
  <c r="AF572" i="7"/>
  <c r="T572" i="7"/>
  <c r="AD572" i="7"/>
  <c r="S572" i="7"/>
  <c r="AC572" i="7"/>
  <c r="P572" i="7"/>
  <c r="AB572" i="7"/>
  <c r="N572" i="7"/>
  <c r="AA572" i="7"/>
  <c r="M572" i="7"/>
  <c r="AG550" i="7"/>
  <c r="W550" i="7"/>
  <c r="N550" i="7"/>
  <c r="AI550" i="7"/>
  <c r="Q217" i="7"/>
  <c r="Y217" i="7"/>
  <c r="AG217" i="7"/>
  <c r="S255" i="7"/>
  <c r="AA255" i="7"/>
  <c r="Q347" i="7"/>
  <c r="Y347" i="7"/>
  <c r="AG347" i="7"/>
  <c r="S175" i="7"/>
  <c r="AA175" i="7"/>
  <c r="Q271" i="7"/>
  <c r="Y271" i="7"/>
  <c r="AG271" i="7"/>
  <c r="S309" i="7"/>
  <c r="AA309" i="7"/>
  <c r="R219" i="7"/>
  <c r="AA219" i="7"/>
  <c r="R257" i="7"/>
  <c r="AA257" i="7"/>
  <c r="R272" i="7"/>
  <c r="AB272" i="7"/>
  <c r="R310" i="7"/>
  <c r="AF310" i="7"/>
  <c r="AJ329" i="7"/>
  <c r="AB329" i="7"/>
  <c r="T329" i="7"/>
  <c r="AE329" i="7"/>
  <c r="W329" i="7"/>
  <c r="O329" i="7"/>
  <c r="AD329" i="7"/>
  <c r="V329" i="7"/>
  <c r="N329" i="7"/>
  <c r="X329" i="7"/>
  <c r="AI329" i="7"/>
  <c r="AE177" i="7"/>
  <c r="W177" i="7"/>
  <c r="O177" i="7"/>
  <c r="AH177" i="7"/>
  <c r="Z177" i="7"/>
  <c r="R177" i="7"/>
  <c r="AG177" i="7"/>
  <c r="Y177" i="7"/>
  <c r="Q177" i="7"/>
  <c r="V177" i="7"/>
  <c r="AJ177" i="7"/>
  <c r="AH241" i="7"/>
  <c r="Z241" i="7"/>
  <c r="R241" i="7"/>
  <c r="AC241" i="7"/>
  <c r="U241" i="7"/>
  <c r="M241" i="7"/>
  <c r="AJ241" i="7"/>
  <c r="AB241" i="7"/>
  <c r="T241" i="7"/>
  <c r="W241" i="7"/>
  <c r="AI241" i="7"/>
  <c r="S266" i="7"/>
  <c r="AC273" i="7"/>
  <c r="U273" i="7"/>
  <c r="M273" i="7"/>
  <c r="AF273" i="7"/>
  <c r="X273" i="7"/>
  <c r="P273" i="7"/>
  <c r="AE273" i="7"/>
  <c r="W273" i="7"/>
  <c r="O273" i="7"/>
  <c r="Y273" i="7"/>
  <c r="AJ273" i="7"/>
  <c r="O292" i="7"/>
  <c r="AB292" i="7"/>
  <c r="T311" i="7"/>
  <c r="J483" i="7"/>
  <c r="S483" i="7"/>
  <c r="V484" i="7"/>
  <c r="N484" i="7"/>
  <c r="Y484" i="7"/>
  <c r="Q485" i="7"/>
  <c r="AC485" i="7"/>
  <c r="T502" i="7"/>
  <c r="P504" i="7"/>
  <c r="AC504" i="7"/>
  <c r="U521" i="7"/>
  <c r="AG521" i="7"/>
  <c r="P523" i="7"/>
  <c r="AD523" i="7"/>
  <c r="W547" i="7"/>
  <c r="R549" i="7"/>
  <c r="AD549" i="7"/>
  <c r="U571" i="7"/>
  <c r="Q573" i="7"/>
  <c r="AD573" i="7"/>
  <c r="P275" i="7"/>
  <c r="X276" i="7"/>
  <c r="AD294" i="7"/>
  <c r="V294" i="7"/>
  <c r="N294" i="7"/>
  <c r="AF294" i="7"/>
  <c r="P297" i="7"/>
  <c r="X312" i="7"/>
  <c r="AD316" i="7"/>
  <c r="V316" i="7"/>
  <c r="N316" i="7"/>
  <c r="AF316" i="7"/>
  <c r="P333" i="7"/>
  <c r="X334" i="7"/>
  <c r="AE488" i="7"/>
  <c r="V488" i="7"/>
  <c r="N488" i="7"/>
  <c r="AG488" i="7"/>
  <c r="W505" i="7"/>
  <c r="T507" i="7"/>
  <c r="W526" i="7"/>
  <c r="AF527" i="7"/>
  <c r="M550" i="7"/>
  <c r="Z551" i="7"/>
  <c r="AC528" i="7"/>
  <c r="AJ730" i="7"/>
  <c r="AB730" i="7"/>
  <c r="T730" i="7"/>
  <c r="AA730" i="7"/>
  <c r="R730" i="7"/>
  <c r="AI730" i="7"/>
  <c r="Z730" i="7"/>
  <c r="Q730" i="7"/>
  <c r="AH730" i="7"/>
  <c r="Y730" i="7"/>
  <c r="P730" i="7"/>
  <c r="AF730" i="7"/>
  <c r="W730" i="7"/>
  <c r="N730" i="7"/>
  <c r="AE730" i="7"/>
  <c r="V730" i="7"/>
  <c r="M730" i="7"/>
  <c r="AD730" i="7"/>
  <c r="U730" i="7"/>
  <c r="AD731" i="7"/>
  <c r="AG733" i="7"/>
  <c r="X733" i="7"/>
  <c r="N733" i="7"/>
  <c r="AF733" i="7"/>
  <c r="V733" i="7"/>
  <c r="M733" i="7"/>
  <c r="AD757" i="7"/>
  <c r="J759" i="7"/>
  <c r="X177" i="7"/>
  <c r="Z273" i="7"/>
  <c r="R292" i="7"/>
  <c r="AC292" i="7"/>
  <c r="U311" i="7"/>
  <c r="AI311" i="7"/>
  <c r="V502" i="7"/>
  <c r="AI502" i="7"/>
  <c r="S504" i="7"/>
  <c r="AD504" i="7"/>
  <c r="S549" i="7"/>
  <c r="AG549" i="7"/>
  <c r="AD571" i="7"/>
  <c r="V571" i="7"/>
  <c r="N571" i="7"/>
  <c r="AG571" i="7"/>
  <c r="Y571" i="7"/>
  <c r="Q571" i="7"/>
  <c r="AF571" i="7"/>
  <c r="X571" i="7"/>
  <c r="P571" i="7"/>
  <c r="W571" i="7"/>
  <c r="AJ571" i="7"/>
  <c r="S275" i="7"/>
  <c r="AD293" i="7"/>
  <c r="V293" i="7"/>
  <c r="N293" i="7"/>
  <c r="AC293" i="7"/>
  <c r="U293" i="7"/>
  <c r="M293" i="7"/>
  <c r="AH293" i="7"/>
  <c r="Z293" i="7"/>
  <c r="R293" i="7"/>
  <c r="AG293" i="7"/>
  <c r="Y293" i="7"/>
  <c r="Q293" i="7"/>
  <c r="AF293" i="7"/>
  <c r="X293" i="7"/>
  <c r="P293" i="7"/>
  <c r="AE293" i="7"/>
  <c r="S297" i="7"/>
  <c r="AD315" i="7"/>
  <c r="V315" i="7"/>
  <c r="N315" i="7"/>
  <c r="AC315" i="7"/>
  <c r="U315" i="7"/>
  <c r="M315" i="7"/>
  <c r="AH315" i="7"/>
  <c r="Z315" i="7"/>
  <c r="R315" i="7"/>
  <c r="AG315" i="7"/>
  <c r="Y315" i="7"/>
  <c r="Q315" i="7"/>
  <c r="AF315" i="7"/>
  <c r="X315" i="7"/>
  <c r="P315" i="7"/>
  <c r="AE315" i="7"/>
  <c r="S333" i="7"/>
  <c r="Y334" i="7"/>
  <c r="AD487" i="7"/>
  <c r="V487" i="7"/>
  <c r="N487" i="7"/>
  <c r="AC487" i="7"/>
  <c r="U487" i="7"/>
  <c r="M487" i="7"/>
  <c r="AH487" i="7"/>
  <c r="Z487" i="7"/>
  <c r="R487" i="7"/>
  <c r="AG487" i="7"/>
  <c r="Y487" i="7"/>
  <c r="Q487" i="7"/>
  <c r="AF487" i="7"/>
  <c r="X487" i="7"/>
  <c r="P487" i="7"/>
  <c r="AE487" i="7"/>
  <c r="AB505" i="7"/>
  <c r="U507" i="7"/>
  <c r="AB527" i="7"/>
  <c r="S527" i="7"/>
  <c r="AH527" i="7"/>
  <c r="Y527" i="7"/>
  <c r="P527" i="7"/>
  <c r="AG527" i="7"/>
  <c r="X527" i="7"/>
  <c r="N527" i="7"/>
  <c r="AJ527" i="7"/>
  <c r="Q550" i="7"/>
  <c r="AA551" i="7"/>
  <c r="S217" i="7"/>
  <c r="AA217" i="7"/>
  <c r="S347" i="7"/>
  <c r="AA347" i="7"/>
  <c r="S271" i="7"/>
  <c r="AA271" i="7"/>
  <c r="AE219" i="7"/>
  <c r="W219" i="7"/>
  <c r="O219" i="7"/>
  <c r="T219" i="7"/>
  <c r="AC219" i="7"/>
  <c r="AG257" i="7"/>
  <c r="Y257" i="7"/>
  <c r="Q257" i="7"/>
  <c r="T257" i="7"/>
  <c r="AC257" i="7"/>
  <c r="U272" i="7"/>
  <c r="AD272" i="7"/>
  <c r="W310" i="7"/>
  <c r="M177" i="7"/>
  <c r="AA177" i="7"/>
  <c r="AJ266" i="7"/>
  <c r="AB266" i="7"/>
  <c r="T266" i="7"/>
  <c r="AE266" i="7"/>
  <c r="W266" i="7"/>
  <c r="O266" i="7"/>
  <c r="AD266" i="7"/>
  <c r="V266" i="7"/>
  <c r="N266" i="7"/>
  <c r="X266" i="7"/>
  <c r="AI266" i="7"/>
  <c r="N273" i="7"/>
  <c r="AA273" i="7"/>
  <c r="S292" i="7"/>
  <c r="AE292" i="7"/>
  <c r="AE311" i="7"/>
  <c r="W311" i="7"/>
  <c r="O311" i="7"/>
  <c r="AH311" i="7"/>
  <c r="Z311" i="7"/>
  <c r="R311" i="7"/>
  <c r="AG311" i="7"/>
  <c r="Y311" i="7"/>
  <c r="Q311" i="7"/>
  <c r="V311" i="7"/>
  <c r="AJ311" i="7"/>
  <c r="AH483" i="7"/>
  <c r="Z483" i="7"/>
  <c r="R483" i="7"/>
  <c r="AC483" i="7"/>
  <c r="U483" i="7"/>
  <c r="M483" i="7"/>
  <c r="AJ483" i="7"/>
  <c r="AB483" i="7"/>
  <c r="T483" i="7"/>
  <c r="W483" i="7"/>
  <c r="AI483" i="7"/>
  <c r="S485" i="7"/>
  <c r="AC502" i="7"/>
  <c r="U502" i="7"/>
  <c r="M502" i="7"/>
  <c r="AF502" i="7"/>
  <c r="X502" i="7"/>
  <c r="P502" i="7"/>
  <c r="AE502" i="7"/>
  <c r="W502" i="7"/>
  <c r="O502" i="7"/>
  <c r="Y502" i="7"/>
  <c r="AJ502" i="7"/>
  <c r="T504" i="7"/>
  <c r="J523" i="7"/>
  <c r="S523" i="7"/>
  <c r="AD547" i="7"/>
  <c r="V547" i="7"/>
  <c r="N547" i="7"/>
  <c r="Y547" i="7"/>
  <c r="T549" i="7"/>
  <c r="Z571" i="7"/>
  <c r="U573" i="7"/>
  <c r="AG573" i="7"/>
  <c r="W275" i="7"/>
  <c r="AC278" i="7"/>
  <c r="U278" i="7"/>
  <c r="M278" i="7"/>
  <c r="AJ278" i="7"/>
  <c r="AB278" i="7"/>
  <c r="T278" i="7"/>
  <c r="AG278" i="7"/>
  <c r="Y278" i="7"/>
  <c r="Q278" i="7"/>
  <c r="AF278" i="7"/>
  <c r="X278" i="7"/>
  <c r="P278" i="7"/>
  <c r="AE278" i="7"/>
  <c r="W278" i="7"/>
  <c r="O278" i="7"/>
  <c r="AD278" i="7"/>
  <c r="AI293" i="7"/>
  <c r="W297" i="7"/>
  <c r="AC314" i="7"/>
  <c r="U314" i="7"/>
  <c r="M314" i="7"/>
  <c r="AJ314" i="7"/>
  <c r="AB314" i="7"/>
  <c r="T314" i="7"/>
  <c r="AG314" i="7"/>
  <c r="Y314" i="7"/>
  <c r="Q314" i="7"/>
  <c r="AF314" i="7"/>
  <c r="X314" i="7"/>
  <c r="P314" i="7"/>
  <c r="AE314" i="7"/>
  <c r="W314" i="7"/>
  <c r="O314" i="7"/>
  <c r="AD314" i="7"/>
  <c r="AI315" i="7"/>
  <c r="W333" i="7"/>
  <c r="AC486" i="7"/>
  <c r="U486" i="7"/>
  <c r="M486" i="7"/>
  <c r="AJ486" i="7"/>
  <c r="AB486" i="7"/>
  <c r="T486" i="7"/>
  <c r="AG486" i="7"/>
  <c r="Y486" i="7"/>
  <c r="Q486" i="7"/>
  <c r="AF486" i="7"/>
  <c r="X486" i="7"/>
  <c r="P486" i="7"/>
  <c r="AE486" i="7"/>
  <c r="W486" i="7"/>
  <c r="O486" i="7"/>
  <c r="AD486" i="7"/>
  <c r="AI487" i="7"/>
  <c r="X507" i="7"/>
  <c r="AJ524" i="7"/>
  <c r="AB524" i="7"/>
  <c r="T524" i="7"/>
  <c r="AF524" i="7"/>
  <c r="W524" i="7"/>
  <c r="N524" i="7"/>
  <c r="AE524" i="7"/>
  <c r="V524" i="7"/>
  <c r="M524" i="7"/>
  <c r="AA524" i="7"/>
  <c r="R524" i="7"/>
  <c r="AI524" i="7"/>
  <c r="Z524" i="7"/>
  <c r="Q524" i="7"/>
  <c r="AH524" i="7"/>
  <c r="Y524" i="7"/>
  <c r="P524" i="7"/>
  <c r="AG524" i="7"/>
  <c r="Q527" i="7"/>
  <c r="U550" i="7"/>
  <c r="AB756" i="7"/>
  <c r="S756" i="7"/>
  <c r="AJ756" i="7"/>
  <c r="AA756" i="7"/>
  <c r="R756" i="7"/>
  <c r="AH756" i="7"/>
  <c r="Y756" i="7"/>
  <c r="O756" i="7"/>
  <c r="AH802" i="7"/>
  <c r="Z802" i="7"/>
  <c r="R802" i="7"/>
  <c r="AG802" i="7"/>
  <c r="X802" i="7"/>
  <c r="O802" i="7"/>
  <c r="AF802" i="7"/>
  <c r="W802" i="7"/>
  <c r="N802" i="7"/>
  <c r="AE802" i="7"/>
  <c r="V802" i="7"/>
  <c r="M802" i="7"/>
  <c r="AD802" i="7"/>
  <c r="U802" i="7"/>
  <c r="AB802" i="7"/>
  <c r="S802" i="7"/>
  <c r="AJ802" i="7"/>
  <c r="AA802" i="7"/>
  <c r="Q802" i="7"/>
  <c r="AI802" i="7"/>
  <c r="Y802" i="7"/>
  <c r="P802" i="7"/>
  <c r="AJ804" i="7"/>
  <c r="AB804" i="7"/>
  <c r="T804" i="7"/>
  <c r="AG804" i="7"/>
  <c r="X804" i="7"/>
  <c r="O804" i="7"/>
  <c r="AF804" i="7"/>
  <c r="W804" i="7"/>
  <c r="N804" i="7"/>
  <c r="AE804" i="7"/>
  <c r="V804" i="7"/>
  <c r="M804" i="7"/>
  <c r="AD804" i="7"/>
  <c r="U804" i="7"/>
  <c r="AA804" i="7"/>
  <c r="R804" i="7"/>
  <c r="AI804" i="7"/>
  <c r="Z804" i="7"/>
  <c r="Q804" i="7"/>
  <c r="AH804" i="7"/>
  <c r="Y804" i="7"/>
  <c r="P804" i="7"/>
  <c r="AI806" i="7"/>
  <c r="Z806" i="7"/>
  <c r="Q806" i="7"/>
  <c r="AG806" i="7"/>
  <c r="X806" i="7"/>
  <c r="O806" i="7"/>
  <c r="AF806" i="7"/>
  <c r="W806" i="7"/>
  <c r="M806" i="7"/>
  <c r="AI141" i="7"/>
  <c r="Z141" i="7"/>
  <c r="Q141" i="7"/>
  <c r="AG141" i="7"/>
  <c r="W141" i="7"/>
  <c r="N141" i="7"/>
  <c r="AE141" i="7"/>
  <c r="V141" i="7"/>
  <c r="M141" i="7"/>
  <c r="T292" i="7"/>
  <c r="AH292" i="7"/>
  <c r="X311" i="7"/>
  <c r="Z502" i="7"/>
  <c r="U504" i="7"/>
  <c r="AI504" i="7"/>
  <c r="V549" i="7"/>
  <c r="AI549" i="7"/>
  <c r="X275" i="7"/>
  <c r="X297" i="7"/>
  <c r="X333" i="7"/>
  <c r="AF505" i="7"/>
  <c r="X505" i="7"/>
  <c r="P505" i="7"/>
  <c r="AE505" i="7"/>
  <c r="V505" i="7"/>
  <c r="M505" i="7"/>
  <c r="AD505" i="7"/>
  <c r="U505" i="7"/>
  <c r="AJ505" i="7"/>
  <c r="AA505" i="7"/>
  <c r="R505" i="7"/>
  <c r="AI505" i="7"/>
  <c r="Z505" i="7"/>
  <c r="Q505" i="7"/>
  <c r="AH505" i="7"/>
  <c r="Y505" i="7"/>
  <c r="O505" i="7"/>
  <c r="AG505" i="7"/>
  <c r="V550" i="7"/>
  <c r="AH528" i="7"/>
  <c r="Z528" i="7"/>
  <c r="R528" i="7"/>
  <c r="AB528" i="7"/>
  <c r="S528" i="7"/>
  <c r="AJ528" i="7"/>
  <c r="AA528" i="7"/>
  <c r="Q528" i="7"/>
  <c r="AI528" i="7"/>
  <c r="Y528" i="7"/>
  <c r="P528" i="7"/>
  <c r="AF528" i="7"/>
  <c r="W528" i="7"/>
  <c r="N528" i="7"/>
  <c r="AE528" i="7"/>
  <c r="V528" i="7"/>
  <c r="M528" i="7"/>
  <c r="AD528" i="7"/>
  <c r="U528" i="7"/>
  <c r="AC731" i="7"/>
  <c r="U731" i="7"/>
  <c r="M731" i="7"/>
  <c r="AG731" i="7"/>
  <c r="X731" i="7"/>
  <c r="O731" i="7"/>
  <c r="AF731" i="7"/>
  <c r="W731" i="7"/>
  <c r="N731" i="7"/>
  <c r="AE731" i="7"/>
  <c r="V731" i="7"/>
  <c r="AB731" i="7"/>
  <c r="S731" i="7"/>
  <c r="AJ731" i="7"/>
  <c r="AA731" i="7"/>
  <c r="R731" i="7"/>
  <c r="AI731" i="7"/>
  <c r="Z731" i="7"/>
  <c r="Q731" i="7"/>
  <c r="AD310" i="7"/>
  <c r="V310" i="7"/>
  <c r="N310" i="7"/>
  <c r="Y310" i="7"/>
  <c r="P177" i="7"/>
  <c r="R273" i="7"/>
  <c r="U292" i="7"/>
  <c r="M311" i="7"/>
  <c r="AJ485" i="7"/>
  <c r="AB485" i="7"/>
  <c r="T485" i="7"/>
  <c r="AE485" i="7"/>
  <c r="W485" i="7"/>
  <c r="O485" i="7"/>
  <c r="AD485" i="7"/>
  <c r="V485" i="7"/>
  <c r="N485" i="7"/>
  <c r="X485" i="7"/>
  <c r="AI485" i="7"/>
  <c r="N502" i="7"/>
  <c r="AE504" i="7"/>
  <c r="W504" i="7"/>
  <c r="O504" i="7"/>
  <c r="AH504" i="7"/>
  <c r="Z504" i="7"/>
  <c r="R504" i="7"/>
  <c r="AG504" i="7"/>
  <c r="Y504" i="7"/>
  <c r="Q504" i="7"/>
  <c r="V504" i="7"/>
  <c r="AJ504" i="7"/>
  <c r="AH523" i="7"/>
  <c r="Z523" i="7"/>
  <c r="R523" i="7"/>
  <c r="AC523" i="7"/>
  <c r="U523" i="7"/>
  <c r="M523" i="7"/>
  <c r="AJ523" i="7"/>
  <c r="AB523" i="7"/>
  <c r="T523" i="7"/>
  <c r="W523" i="7"/>
  <c r="AI523" i="7"/>
  <c r="AC549" i="7"/>
  <c r="U549" i="7"/>
  <c r="M549" i="7"/>
  <c r="AF549" i="7"/>
  <c r="X549" i="7"/>
  <c r="P549" i="7"/>
  <c r="AE549" i="7"/>
  <c r="W549" i="7"/>
  <c r="O549" i="7"/>
  <c r="Y549" i="7"/>
  <c r="AJ549" i="7"/>
  <c r="O571" i="7"/>
  <c r="AB571" i="7"/>
  <c r="AH276" i="7"/>
  <c r="Z276" i="7"/>
  <c r="R276" i="7"/>
  <c r="AE276" i="7"/>
  <c r="W276" i="7"/>
  <c r="O276" i="7"/>
  <c r="AD276" i="7"/>
  <c r="V276" i="7"/>
  <c r="N276" i="7"/>
  <c r="AG276" i="7"/>
  <c r="S293" i="7"/>
  <c r="J295" i="7"/>
  <c r="AH312" i="7"/>
  <c r="Z312" i="7"/>
  <c r="R312" i="7"/>
  <c r="AE312" i="7"/>
  <c r="W312" i="7"/>
  <c r="O312" i="7"/>
  <c r="AD312" i="7"/>
  <c r="V312" i="7"/>
  <c r="N312" i="7"/>
  <c r="AG312" i="7"/>
  <c r="S315" i="7"/>
  <c r="J331" i="7"/>
  <c r="AH334" i="7"/>
  <c r="Z334" i="7"/>
  <c r="R334" i="7"/>
  <c r="AE334" i="7"/>
  <c r="W334" i="7"/>
  <c r="O334" i="7"/>
  <c r="AD334" i="7"/>
  <c r="V334" i="7"/>
  <c r="N334" i="7"/>
  <c r="AG334" i="7"/>
  <c r="AG526" i="7"/>
  <c r="X526" i="7"/>
  <c r="O526" i="7"/>
  <c r="AI526" i="7"/>
  <c r="U527" i="7"/>
  <c r="Z550" i="7"/>
  <c r="AB551" i="7"/>
  <c r="S551" i="7"/>
  <c r="AH551" i="7"/>
  <c r="X551" i="7"/>
  <c r="O551" i="7"/>
  <c r="AF551" i="7"/>
  <c r="W551" i="7"/>
  <c r="N551" i="7"/>
  <c r="AJ551" i="7"/>
  <c r="AF757" i="7"/>
  <c r="W757" i="7"/>
  <c r="N757" i="7"/>
  <c r="AE757" i="7"/>
  <c r="V757" i="7"/>
  <c r="M757" i="7"/>
  <c r="AD292" i="7"/>
  <c r="V292" i="7"/>
  <c r="N292" i="7"/>
  <c r="AG292" i="7"/>
  <c r="Y292" i="7"/>
  <c r="Q292" i="7"/>
  <c r="AF292" i="7"/>
  <c r="X292" i="7"/>
  <c r="P292" i="7"/>
  <c r="W292" i="7"/>
  <c r="AJ292" i="7"/>
  <c r="J330" i="7"/>
  <c r="AH275" i="7"/>
  <c r="Z275" i="7"/>
  <c r="R275" i="7"/>
  <c r="AG275" i="7"/>
  <c r="Y275" i="7"/>
  <c r="Q275" i="7"/>
  <c r="AD275" i="7"/>
  <c r="V275" i="7"/>
  <c r="N275" i="7"/>
  <c r="AC275" i="7"/>
  <c r="U275" i="7"/>
  <c r="M275" i="7"/>
  <c r="AJ275" i="7"/>
  <c r="AB275" i="7"/>
  <c r="T275" i="7"/>
  <c r="AE275" i="7"/>
  <c r="AH297" i="7"/>
  <c r="Z297" i="7"/>
  <c r="R297" i="7"/>
  <c r="AG297" i="7"/>
  <c r="Y297" i="7"/>
  <c r="Q297" i="7"/>
  <c r="AD297" i="7"/>
  <c r="V297" i="7"/>
  <c r="N297" i="7"/>
  <c r="AC297" i="7"/>
  <c r="U297" i="7"/>
  <c r="M297" i="7"/>
  <c r="AJ297" i="7"/>
  <c r="AB297" i="7"/>
  <c r="T297" i="7"/>
  <c r="AE297" i="7"/>
  <c r="AH333" i="7"/>
  <c r="Z333" i="7"/>
  <c r="R333" i="7"/>
  <c r="AG333" i="7"/>
  <c r="Y333" i="7"/>
  <c r="Q333" i="7"/>
  <c r="AD333" i="7"/>
  <c r="V333" i="7"/>
  <c r="N333" i="7"/>
  <c r="AC333" i="7"/>
  <c r="U333" i="7"/>
  <c r="M333" i="7"/>
  <c r="AJ333" i="7"/>
  <c r="AB333" i="7"/>
  <c r="T333" i="7"/>
  <c r="AE333" i="7"/>
  <c r="N505" i="7"/>
  <c r="AH507" i="7"/>
  <c r="Z507" i="7"/>
  <c r="R507" i="7"/>
  <c r="AF507" i="7"/>
  <c r="W507" i="7"/>
  <c r="N507" i="7"/>
  <c r="AE507" i="7"/>
  <c r="V507" i="7"/>
  <c r="M507" i="7"/>
  <c r="AB507" i="7"/>
  <c r="S507" i="7"/>
  <c r="AJ507" i="7"/>
  <c r="AA507" i="7"/>
  <c r="Q507" i="7"/>
  <c r="AI507" i="7"/>
  <c r="Y507" i="7"/>
  <c r="P507" i="7"/>
  <c r="AG507" i="7"/>
  <c r="AD550" i="7"/>
  <c r="O528" i="7"/>
  <c r="P731" i="7"/>
  <c r="AG732" i="7"/>
  <c r="S272" i="7"/>
  <c r="AA272" i="7"/>
  <c r="M310" i="7"/>
  <c r="U310" i="7"/>
  <c r="AC310" i="7"/>
  <c r="R196" i="7"/>
  <c r="Z196" i="7"/>
  <c r="AH196" i="7"/>
  <c r="S220" i="7"/>
  <c r="AA220" i="7"/>
  <c r="M258" i="7"/>
  <c r="U258" i="7"/>
  <c r="AC258" i="7"/>
  <c r="R330" i="7"/>
  <c r="Z330" i="7"/>
  <c r="AH330" i="7"/>
  <c r="S350" i="7"/>
  <c r="AA350" i="7"/>
  <c r="M484" i="7"/>
  <c r="U484" i="7"/>
  <c r="AC484" i="7"/>
  <c r="R521" i="7"/>
  <c r="Z521" i="7"/>
  <c r="AH521" i="7"/>
  <c r="S522" i="7"/>
  <c r="AA522" i="7"/>
  <c r="M547" i="7"/>
  <c r="U547" i="7"/>
  <c r="AC547" i="7"/>
  <c r="R573" i="7"/>
  <c r="Z573" i="7"/>
  <c r="AH573" i="7"/>
  <c r="S274" i="7"/>
  <c r="AA274" i="7"/>
  <c r="M276" i="7"/>
  <c r="U276" i="7"/>
  <c r="AC276" i="7"/>
  <c r="N277" i="7"/>
  <c r="V277" i="7"/>
  <c r="AD277" i="7"/>
  <c r="Q294" i="7"/>
  <c r="Y294" i="7"/>
  <c r="AG294" i="7"/>
  <c r="R295" i="7"/>
  <c r="Z295" i="7"/>
  <c r="AH295" i="7"/>
  <c r="S296" i="7"/>
  <c r="AA296" i="7"/>
  <c r="M312" i="7"/>
  <c r="U312" i="7"/>
  <c r="AC312" i="7"/>
  <c r="N313" i="7"/>
  <c r="V313" i="7"/>
  <c r="AD313" i="7"/>
  <c r="Q316" i="7"/>
  <c r="Y316" i="7"/>
  <c r="AG316" i="7"/>
  <c r="R331" i="7"/>
  <c r="Z331" i="7"/>
  <c r="AH331" i="7"/>
  <c r="S332" i="7"/>
  <c r="AA332" i="7"/>
  <c r="M334" i="7"/>
  <c r="U334" i="7"/>
  <c r="AC334" i="7"/>
  <c r="N335" i="7"/>
  <c r="V335" i="7"/>
  <c r="AD335" i="7"/>
  <c r="Q488" i="7"/>
  <c r="Y488" i="7"/>
  <c r="AH488" i="7"/>
  <c r="AE489" i="7"/>
  <c r="W489" i="7"/>
  <c r="O489" i="7"/>
  <c r="T489" i="7"/>
  <c r="AC489" i="7"/>
  <c r="AG506" i="7"/>
  <c r="Y506" i="7"/>
  <c r="Q506" i="7"/>
  <c r="T506" i="7"/>
  <c r="AC506" i="7"/>
  <c r="U508" i="7"/>
  <c r="R526" i="7"/>
  <c r="AA526" i="7"/>
  <c r="AJ526" i="7"/>
  <c r="M527" i="7"/>
  <c r="V527" i="7"/>
  <c r="R550" i="7"/>
  <c r="AA550" i="7"/>
  <c r="AJ550" i="7"/>
  <c r="M551" i="7"/>
  <c r="V551" i="7"/>
  <c r="S552" i="7"/>
  <c r="N553" i="7"/>
  <c r="W553" i="7"/>
  <c r="AF553" i="7"/>
  <c r="R574" i="7"/>
  <c r="O575" i="7"/>
  <c r="X575" i="7"/>
  <c r="AG575" i="7"/>
  <c r="AD576" i="7"/>
  <c r="V576" i="7"/>
  <c r="N576" i="7"/>
  <c r="T576" i="7"/>
  <c r="AC576" i="7"/>
  <c r="P577" i="7"/>
  <c r="Y577" i="7"/>
  <c r="AH577" i="7"/>
  <c r="AF490" i="7"/>
  <c r="X490" i="7"/>
  <c r="P490" i="7"/>
  <c r="T490" i="7"/>
  <c r="AC490" i="7"/>
  <c r="O509" i="7"/>
  <c r="X509" i="7"/>
  <c r="AH509" i="7"/>
  <c r="P729" i="7"/>
  <c r="Y729" i="7"/>
  <c r="AH729" i="7"/>
  <c r="M732" i="7"/>
  <c r="W732" i="7"/>
  <c r="AF732" i="7"/>
  <c r="R733" i="7"/>
  <c r="AA733" i="7"/>
  <c r="AJ733" i="7"/>
  <c r="M756" i="7"/>
  <c r="V756" i="7"/>
  <c r="AE756" i="7"/>
  <c r="R757" i="7"/>
  <c r="AA757" i="7"/>
  <c r="AJ757" i="7"/>
  <c r="N758" i="7"/>
  <c r="W758" i="7"/>
  <c r="AF758" i="7"/>
  <c r="R759" i="7"/>
  <c r="AB759" i="7"/>
  <c r="N760" i="7"/>
  <c r="W760" i="7"/>
  <c r="AF760" i="7"/>
  <c r="S789" i="7"/>
  <c r="P790" i="7"/>
  <c r="Y790" i="7"/>
  <c r="AH790" i="7"/>
  <c r="AE791" i="7"/>
  <c r="W791" i="7"/>
  <c r="O791" i="7"/>
  <c r="T791" i="7"/>
  <c r="AC791" i="7"/>
  <c r="O792" i="7"/>
  <c r="Y792" i="7"/>
  <c r="AH792" i="7"/>
  <c r="AG793" i="7"/>
  <c r="Y793" i="7"/>
  <c r="Q793" i="7"/>
  <c r="T793" i="7"/>
  <c r="AC793" i="7"/>
  <c r="U803" i="7"/>
  <c r="V805" i="7"/>
  <c r="AE805" i="7"/>
  <c r="R806" i="7"/>
  <c r="AA806" i="7"/>
  <c r="AJ806" i="7"/>
  <c r="M140" i="7"/>
  <c r="V140" i="7"/>
  <c r="AF140" i="7"/>
  <c r="R141" i="7"/>
  <c r="AA141" i="7"/>
  <c r="AJ141" i="7"/>
  <c r="M142" i="7"/>
  <c r="V142" i="7"/>
  <c r="AE142" i="7"/>
  <c r="S143" i="7"/>
  <c r="N144" i="7"/>
  <c r="Y144" i="7"/>
  <c r="AJ144" i="7"/>
  <c r="M145" i="7"/>
  <c r="W145" i="7"/>
  <c r="AH145" i="7"/>
  <c r="N146" i="7"/>
  <c r="X146" i="7"/>
  <c r="AI146" i="7"/>
  <c r="M147" i="7"/>
  <c r="X147" i="7"/>
  <c r="AH147" i="7"/>
  <c r="Y148" i="7"/>
  <c r="Q149" i="7"/>
  <c r="AB149" i="7"/>
  <c r="T150" i="7"/>
  <c r="AH150" i="7"/>
  <c r="X151" i="7"/>
  <c r="O152" i="7"/>
  <c r="AC152" i="7"/>
  <c r="V604" i="7"/>
  <c r="AE607" i="7"/>
  <c r="W607" i="7"/>
  <c r="O607" i="7"/>
  <c r="AC607" i="7"/>
  <c r="U607" i="7"/>
  <c r="M607" i="7"/>
  <c r="AJ607" i="7"/>
  <c r="AB607" i="7"/>
  <c r="T607" i="7"/>
  <c r="AF607" i="7"/>
  <c r="X607" i="7"/>
  <c r="P607" i="7"/>
  <c r="Z607" i="7"/>
  <c r="W608" i="7"/>
  <c r="T609" i="7"/>
  <c r="AJ609" i="7"/>
  <c r="N610" i="7"/>
  <c r="AD610" i="7"/>
  <c r="AJ612" i="7"/>
  <c r="AB612" i="7"/>
  <c r="T612" i="7"/>
  <c r="AH612" i="7"/>
  <c r="Z612" i="7"/>
  <c r="R612" i="7"/>
  <c r="AG612" i="7"/>
  <c r="Y612" i="7"/>
  <c r="Q612" i="7"/>
  <c r="AC612" i="7"/>
  <c r="U612" i="7"/>
  <c r="M612" i="7"/>
  <c r="X612" i="7"/>
  <c r="X613" i="7"/>
  <c r="N615" i="7"/>
  <c r="AD615" i="7"/>
  <c r="AF616" i="7"/>
  <c r="X616" i="7"/>
  <c r="P616" i="7"/>
  <c r="AD616" i="7"/>
  <c r="V616" i="7"/>
  <c r="N616" i="7"/>
  <c r="AC616" i="7"/>
  <c r="U616" i="7"/>
  <c r="M616" i="7"/>
  <c r="AG616" i="7"/>
  <c r="Y616" i="7"/>
  <c r="Q616" i="7"/>
  <c r="AA616" i="7"/>
  <c r="Y735" i="7"/>
  <c r="AG736" i="7"/>
  <c r="Y736" i="7"/>
  <c r="Q736" i="7"/>
  <c r="AD736" i="7"/>
  <c r="U736" i="7"/>
  <c r="AB736" i="7"/>
  <c r="S736" i="7"/>
  <c r="AJ736" i="7"/>
  <c r="AA736" i="7"/>
  <c r="R736" i="7"/>
  <c r="AH736" i="7"/>
  <c r="X736" i="7"/>
  <c r="O736" i="7"/>
  <c r="AE736" i="7"/>
  <c r="V736" i="7"/>
  <c r="M736" i="7"/>
  <c r="AF736" i="7"/>
  <c r="P737" i="7"/>
  <c r="J738" i="7"/>
  <c r="Z738" i="7"/>
  <c r="AH739" i="7"/>
  <c r="AE741" i="7"/>
  <c r="Z762" i="7"/>
  <c r="AJ763" i="7"/>
  <c r="AH763" i="7"/>
  <c r="AF766" i="7"/>
  <c r="J768" i="7"/>
  <c r="AD770" i="7"/>
  <c r="V770" i="7"/>
  <c r="N770" i="7"/>
  <c r="AG770" i="7"/>
  <c r="Y770" i="7"/>
  <c r="Q770" i="7"/>
  <c r="AC770" i="7"/>
  <c r="S770" i="7"/>
  <c r="AA770" i="7"/>
  <c r="P770" i="7"/>
  <c r="AJ770" i="7"/>
  <c r="Z770" i="7"/>
  <c r="O770" i="7"/>
  <c r="AH770" i="7"/>
  <c r="W770" i="7"/>
  <c r="AE770" i="7"/>
  <c r="T770" i="7"/>
  <c r="AI770" i="7"/>
  <c r="S196" i="7"/>
  <c r="AA196" i="7"/>
  <c r="AI196" i="7"/>
  <c r="T220" i="7"/>
  <c r="AB220" i="7"/>
  <c r="AJ220" i="7"/>
  <c r="AD258" i="7"/>
  <c r="S330" i="7"/>
  <c r="AA330" i="7"/>
  <c r="AI330" i="7"/>
  <c r="T350" i="7"/>
  <c r="AB350" i="7"/>
  <c r="AJ350" i="7"/>
  <c r="AD484" i="7"/>
  <c r="S521" i="7"/>
  <c r="AA521" i="7"/>
  <c r="AI521" i="7"/>
  <c r="T522" i="7"/>
  <c r="AB522" i="7"/>
  <c r="AJ522" i="7"/>
  <c r="S573" i="7"/>
  <c r="AA573" i="7"/>
  <c r="AI573" i="7"/>
  <c r="T274" i="7"/>
  <c r="AB274" i="7"/>
  <c r="AJ274" i="7"/>
  <c r="O277" i="7"/>
  <c r="W277" i="7"/>
  <c r="AE277" i="7"/>
  <c r="R294" i="7"/>
  <c r="Z294" i="7"/>
  <c r="AH294" i="7"/>
  <c r="S295" i="7"/>
  <c r="AA295" i="7"/>
  <c r="AI295" i="7"/>
  <c r="T296" i="7"/>
  <c r="AB296" i="7"/>
  <c r="AJ296" i="7"/>
  <c r="O313" i="7"/>
  <c r="W313" i="7"/>
  <c r="AE313" i="7"/>
  <c r="R316" i="7"/>
  <c r="Z316" i="7"/>
  <c r="AH316" i="7"/>
  <c r="S331" i="7"/>
  <c r="AA331" i="7"/>
  <c r="AI331" i="7"/>
  <c r="T332" i="7"/>
  <c r="AB332" i="7"/>
  <c r="AJ332" i="7"/>
  <c r="O335" i="7"/>
  <c r="W335" i="7"/>
  <c r="AE335" i="7"/>
  <c r="R488" i="7"/>
  <c r="Z488" i="7"/>
  <c r="U489" i="7"/>
  <c r="AD489" i="7"/>
  <c r="U506" i="7"/>
  <c r="AD506" i="7"/>
  <c r="J507" i="7"/>
  <c r="S526" i="7"/>
  <c r="S550" i="7"/>
  <c r="AH552" i="7"/>
  <c r="Z552" i="7"/>
  <c r="R552" i="7"/>
  <c r="T552" i="7"/>
  <c r="AC552" i="7"/>
  <c r="AJ574" i="7"/>
  <c r="AB574" i="7"/>
  <c r="T574" i="7"/>
  <c r="S574" i="7"/>
  <c r="AC574" i="7"/>
  <c r="P575" i="7"/>
  <c r="Y575" i="7"/>
  <c r="AH575" i="7"/>
  <c r="U576" i="7"/>
  <c r="AE576" i="7"/>
  <c r="Q577" i="7"/>
  <c r="Z577" i="7"/>
  <c r="AI577" i="7"/>
  <c r="U490" i="7"/>
  <c r="AD490" i="7"/>
  <c r="P509" i="7"/>
  <c r="Z509" i="7"/>
  <c r="AI509" i="7"/>
  <c r="Q729" i="7"/>
  <c r="Z729" i="7"/>
  <c r="AJ729" i="7"/>
  <c r="O732" i="7"/>
  <c r="X732" i="7"/>
  <c r="S733" i="7"/>
  <c r="N756" i="7"/>
  <c r="W756" i="7"/>
  <c r="S757" i="7"/>
  <c r="O758" i="7"/>
  <c r="X758" i="7"/>
  <c r="AG758" i="7"/>
  <c r="AI759" i="7"/>
  <c r="T759" i="7"/>
  <c r="AC759" i="7"/>
  <c r="O760" i="7"/>
  <c r="X760" i="7"/>
  <c r="AG760" i="7"/>
  <c r="AC789" i="7"/>
  <c r="U789" i="7"/>
  <c r="M789" i="7"/>
  <c r="T789" i="7"/>
  <c r="AD789" i="7"/>
  <c r="Q790" i="7"/>
  <c r="Z790" i="7"/>
  <c r="AI790" i="7"/>
  <c r="U791" i="7"/>
  <c r="AD791" i="7"/>
  <c r="Q792" i="7"/>
  <c r="Z792" i="7"/>
  <c r="AI792" i="7"/>
  <c r="U793" i="7"/>
  <c r="AD793" i="7"/>
  <c r="J802" i="7"/>
  <c r="N805" i="7"/>
  <c r="W805" i="7"/>
  <c r="AF805" i="7"/>
  <c r="S806" i="7"/>
  <c r="N140" i="7"/>
  <c r="X140" i="7"/>
  <c r="S141" i="7"/>
  <c r="N142" i="7"/>
  <c r="W142" i="7"/>
  <c r="AH143" i="7"/>
  <c r="Z143" i="7"/>
  <c r="R143" i="7"/>
  <c r="T143" i="7"/>
  <c r="AC143" i="7"/>
  <c r="O144" i="7"/>
  <c r="N145" i="7"/>
  <c r="X145" i="7"/>
  <c r="O146" i="7"/>
  <c r="Y146" i="7"/>
  <c r="O147" i="7"/>
  <c r="Y147" i="7"/>
  <c r="AJ147" i="7"/>
  <c r="M148" i="7"/>
  <c r="Z148" i="7"/>
  <c r="R149" i="7"/>
  <c r="AD149" i="7"/>
  <c r="U150" i="7"/>
  <c r="M151" i="7"/>
  <c r="AA151" i="7"/>
  <c r="J605" i="7"/>
  <c r="U609" i="7"/>
  <c r="Q610" i="7"/>
  <c r="AG610" i="7"/>
  <c r="AC613" i="7"/>
  <c r="Q615" i="7"/>
  <c r="AG615" i="7"/>
  <c r="AB616" i="7"/>
  <c r="AD617" i="7"/>
  <c r="V617" i="7"/>
  <c r="AI617" i="7"/>
  <c r="Z617" i="7"/>
  <c r="Q617" i="7"/>
  <c r="AG617" i="7"/>
  <c r="X617" i="7"/>
  <c r="O617" i="7"/>
  <c r="AF617" i="7"/>
  <c r="W617" i="7"/>
  <c r="N617" i="7"/>
  <c r="AJ617" i="7"/>
  <c r="AA617" i="7"/>
  <c r="R617" i="7"/>
  <c r="AB617" i="7"/>
  <c r="AE734" i="7"/>
  <c r="W734" i="7"/>
  <c r="O734" i="7"/>
  <c r="AD734" i="7"/>
  <c r="U734" i="7"/>
  <c r="AB734" i="7"/>
  <c r="S734" i="7"/>
  <c r="AJ734" i="7"/>
  <c r="AA734" i="7"/>
  <c r="R734" i="7"/>
  <c r="AF734" i="7"/>
  <c r="V734" i="7"/>
  <c r="M734" i="7"/>
  <c r="Z734" i="7"/>
  <c r="T737" i="7"/>
  <c r="AD738" i="7"/>
  <c r="M739" i="7"/>
  <c r="AB743" i="7"/>
  <c r="S743" i="7"/>
  <c r="AI743" i="7"/>
  <c r="Z743" i="7"/>
  <c r="Q743" i="7"/>
  <c r="AH743" i="7"/>
  <c r="Y743" i="7"/>
  <c r="O743" i="7"/>
  <c r="AE743" i="7"/>
  <c r="V743" i="7"/>
  <c r="M743" i="7"/>
  <c r="AJ743" i="7"/>
  <c r="AB766" i="7"/>
  <c r="S766" i="7"/>
  <c r="AI766" i="7"/>
  <c r="Y766" i="7"/>
  <c r="P766" i="7"/>
  <c r="AJ766" i="7"/>
  <c r="P277" i="7"/>
  <c r="X277" i="7"/>
  <c r="AF277" i="7"/>
  <c r="S294" i="7"/>
  <c r="AA294" i="7"/>
  <c r="AI294" i="7"/>
  <c r="T295" i="7"/>
  <c r="AB295" i="7"/>
  <c r="P313" i="7"/>
  <c r="X313" i="7"/>
  <c r="AF313" i="7"/>
  <c r="S316" i="7"/>
  <c r="AA316" i="7"/>
  <c r="AI316" i="7"/>
  <c r="T331" i="7"/>
  <c r="AB331" i="7"/>
  <c r="P335" i="7"/>
  <c r="X335" i="7"/>
  <c r="AF335" i="7"/>
  <c r="AD488" i="7"/>
  <c r="S488" i="7"/>
  <c r="AA488" i="7"/>
  <c r="AJ488" i="7"/>
  <c r="AD526" i="7"/>
  <c r="V526" i="7"/>
  <c r="N526" i="7"/>
  <c r="T526" i="7"/>
  <c r="AC526" i="7"/>
  <c r="AF550" i="7"/>
  <c r="X550" i="7"/>
  <c r="P550" i="7"/>
  <c r="T550" i="7"/>
  <c r="AC550" i="7"/>
  <c r="U552" i="7"/>
  <c r="Q575" i="7"/>
  <c r="Z575" i="7"/>
  <c r="R577" i="7"/>
  <c r="AA577" i="7"/>
  <c r="R509" i="7"/>
  <c r="AA509" i="7"/>
  <c r="R729" i="7"/>
  <c r="AB729" i="7"/>
  <c r="AE733" i="7"/>
  <c r="W733" i="7"/>
  <c r="O733" i="7"/>
  <c r="T733" i="7"/>
  <c r="AC733" i="7"/>
  <c r="AG757" i="7"/>
  <c r="Y757" i="7"/>
  <c r="Q757" i="7"/>
  <c r="T757" i="7"/>
  <c r="AC757" i="7"/>
  <c r="P758" i="7"/>
  <c r="Y758" i="7"/>
  <c r="U759" i="7"/>
  <c r="AD759" i="7"/>
  <c r="P760" i="7"/>
  <c r="Y760" i="7"/>
  <c r="V789" i="7"/>
  <c r="R790" i="7"/>
  <c r="AA790" i="7"/>
  <c r="R792" i="7"/>
  <c r="AA792" i="7"/>
  <c r="O805" i="7"/>
  <c r="X805" i="7"/>
  <c r="AG805" i="7"/>
  <c r="AD806" i="7"/>
  <c r="V806" i="7"/>
  <c r="N806" i="7"/>
  <c r="T806" i="7"/>
  <c r="AC806" i="7"/>
  <c r="P140" i="7"/>
  <c r="Y140" i="7"/>
  <c r="AH140" i="7"/>
  <c r="AF141" i="7"/>
  <c r="X141" i="7"/>
  <c r="P141" i="7"/>
  <c r="T141" i="7"/>
  <c r="AC141" i="7"/>
  <c r="O142" i="7"/>
  <c r="X142" i="7"/>
  <c r="AH142" i="7"/>
  <c r="U143" i="7"/>
  <c r="AD143" i="7"/>
  <c r="P146" i="7"/>
  <c r="AA146" i="7"/>
  <c r="P147" i="7"/>
  <c r="Z147" i="7"/>
  <c r="P148" i="7"/>
  <c r="AA148" i="7"/>
  <c r="S149" i="7"/>
  <c r="AG149" i="7"/>
  <c r="AF150" i="7"/>
  <c r="X150" i="7"/>
  <c r="P150" i="7"/>
  <c r="AD150" i="7"/>
  <c r="V150" i="7"/>
  <c r="N150" i="7"/>
  <c r="AG150" i="7"/>
  <c r="Y150" i="7"/>
  <c r="Q150" i="7"/>
  <c r="W150" i="7"/>
  <c r="AJ150" i="7"/>
  <c r="N151" i="7"/>
  <c r="AB151" i="7"/>
  <c r="J152" i="7"/>
  <c r="AJ604" i="7"/>
  <c r="AB604" i="7"/>
  <c r="T604" i="7"/>
  <c r="AH604" i="7"/>
  <c r="Z604" i="7"/>
  <c r="R604" i="7"/>
  <c r="AG604" i="7"/>
  <c r="Y604" i="7"/>
  <c r="Q604" i="7"/>
  <c r="AC604" i="7"/>
  <c r="U604" i="7"/>
  <c r="M604" i="7"/>
  <c r="X604" i="7"/>
  <c r="AF608" i="7"/>
  <c r="X608" i="7"/>
  <c r="P608" i="7"/>
  <c r="AD608" i="7"/>
  <c r="V608" i="7"/>
  <c r="N608" i="7"/>
  <c r="AC608" i="7"/>
  <c r="U608" i="7"/>
  <c r="M608" i="7"/>
  <c r="AG608" i="7"/>
  <c r="Y608" i="7"/>
  <c r="Q608" i="7"/>
  <c r="AA608" i="7"/>
  <c r="AH613" i="7"/>
  <c r="Z613" i="7"/>
  <c r="R613" i="7"/>
  <c r="AB613" i="7"/>
  <c r="AC617" i="7"/>
  <c r="AF735" i="7"/>
  <c r="X735" i="7"/>
  <c r="P735" i="7"/>
  <c r="AI735" i="7"/>
  <c r="Z735" i="7"/>
  <c r="Q735" i="7"/>
  <c r="AG735" i="7"/>
  <c r="W735" i="7"/>
  <c r="N735" i="7"/>
  <c r="AE735" i="7"/>
  <c r="V735" i="7"/>
  <c r="M735" i="7"/>
  <c r="AC735" i="7"/>
  <c r="AJ735" i="7"/>
  <c r="AA735" i="7"/>
  <c r="R735" i="7"/>
  <c r="AD735" i="7"/>
  <c r="P739" i="7"/>
  <c r="J740" i="7"/>
  <c r="AB741" i="7"/>
  <c r="S741" i="7"/>
  <c r="AI741" i="7"/>
  <c r="Z741" i="7"/>
  <c r="Q741" i="7"/>
  <c r="AH741" i="7"/>
  <c r="Y741" i="7"/>
  <c r="P741" i="7"/>
  <c r="AF741" i="7"/>
  <c r="W741" i="7"/>
  <c r="M741" i="7"/>
  <c r="AJ741" i="7"/>
  <c r="AD762" i="7"/>
  <c r="V762" i="7"/>
  <c r="N762" i="7"/>
  <c r="AE762" i="7"/>
  <c r="U762" i="7"/>
  <c r="AB762" i="7"/>
  <c r="S762" i="7"/>
  <c r="AJ762" i="7"/>
  <c r="AA762" i="7"/>
  <c r="R762" i="7"/>
  <c r="AH762" i="7"/>
  <c r="Y762" i="7"/>
  <c r="P762" i="7"/>
  <c r="AF762" i="7"/>
  <c r="W762" i="7"/>
  <c r="M762" i="7"/>
  <c r="AG762" i="7"/>
  <c r="Z150" i="7"/>
  <c r="AB608" i="7"/>
  <c r="AG609" i="7"/>
  <c r="Y609" i="7"/>
  <c r="Q609" i="7"/>
  <c r="AE609" i="7"/>
  <c r="W609" i="7"/>
  <c r="O609" i="7"/>
  <c r="AD609" i="7"/>
  <c r="V609" i="7"/>
  <c r="N609" i="7"/>
  <c r="AH609" i="7"/>
  <c r="Z609" i="7"/>
  <c r="R609" i="7"/>
  <c r="AA609" i="7"/>
  <c r="AH735" i="7"/>
  <c r="AE738" i="7"/>
  <c r="V738" i="7"/>
  <c r="M738" i="7"/>
  <c r="AC738" i="7"/>
  <c r="T738" i="7"/>
  <c r="AB738" i="7"/>
  <c r="R738" i="7"/>
  <c r="AH738" i="7"/>
  <c r="Y738" i="7"/>
  <c r="P738" i="7"/>
  <c r="AF738" i="7"/>
  <c r="W738" i="7"/>
  <c r="N738" i="7"/>
  <c r="AJ738" i="7"/>
  <c r="AE577" i="7"/>
  <c r="W577" i="7"/>
  <c r="O577" i="7"/>
  <c r="T577" i="7"/>
  <c r="AC577" i="7"/>
  <c r="AG509" i="7"/>
  <c r="Y509" i="7"/>
  <c r="Q509" i="7"/>
  <c r="T509" i="7"/>
  <c r="AC509" i="7"/>
  <c r="U729" i="7"/>
  <c r="AD729" i="7"/>
  <c r="AD790" i="7"/>
  <c r="V790" i="7"/>
  <c r="N790" i="7"/>
  <c r="T790" i="7"/>
  <c r="AC790" i="7"/>
  <c r="AF792" i="7"/>
  <c r="X792" i="7"/>
  <c r="P792" i="7"/>
  <c r="T792" i="7"/>
  <c r="AC792" i="7"/>
  <c r="Q805" i="7"/>
  <c r="Z805" i="7"/>
  <c r="AI805" i="7"/>
  <c r="R140" i="7"/>
  <c r="AA140" i="7"/>
  <c r="AJ140" i="7"/>
  <c r="R142" i="7"/>
  <c r="AA142" i="7"/>
  <c r="AJ142" i="7"/>
  <c r="S146" i="7"/>
  <c r="AD146" i="7"/>
  <c r="R147" i="7"/>
  <c r="AC147" i="7"/>
  <c r="R148" i="7"/>
  <c r="AF148" i="7"/>
  <c r="V149" i="7"/>
  <c r="M150" i="7"/>
  <c r="AA150" i="7"/>
  <c r="S151" i="7"/>
  <c r="AD151" i="7"/>
  <c r="AI152" i="7"/>
  <c r="V152" i="7"/>
  <c r="N604" i="7"/>
  <c r="AD604" i="7"/>
  <c r="AH605" i="7"/>
  <c r="Z605" i="7"/>
  <c r="R605" i="7"/>
  <c r="AB605" i="7"/>
  <c r="R607" i="7"/>
  <c r="AH607" i="7"/>
  <c r="O608" i="7"/>
  <c r="AE608" i="7"/>
  <c r="AB609" i="7"/>
  <c r="V610" i="7"/>
  <c r="P612" i="7"/>
  <c r="AF612" i="7"/>
  <c r="P613" i="7"/>
  <c r="AF613" i="7"/>
  <c r="V615" i="7"/>
  <c r="S616" i="7"/>
  <c r="AI616" i="7"/>
  <c r="P617" i="7"/>
  <c r="AH617" i="7"/>
  <c r="P734" i="7"/>
  <c r="AH734" i="7"/>
  <c r="O735" i="7"/>
  <c r="T736" i="7"/>
  <c r="O738" i="7"/>
  <c r="V739" i="7"/>
  <c r="AG740" i="7"/>
  <c r="R741" i="7"/>
  <c r="U743" i="7"/>
  <c r="O762" i="7"/>
  <c r="U763" i="7"/>
  <c r="U766" i="7"/>
  <c r="AC769" i="7"/>
  <c r="U769" i="7"/>
  <c r="M769" i="7"/>
  <c r="AF769" i="7"/>
  <c r="X769" i="7"/>
  <c r="P769" i="7"/>
  <c r="AD769" i="7"/>
  <c r="S769" i="7"/>
  <c r="AA769" i="7"/>
  <c r="Q769" i="7"/>
  <c r="AJ769" i="7"/>
  <c r="Z769" i="7"/>
  <c r="O769" i="7"/>
  <c r="AH769" i="7"/>
  <c r="W769" i="7"/>
  <c r="AE769" i="7"/>
  <c r="T769" i="7"/>
  <c r="AI769" i="7"/>
  <c r="U770" i="7"/>
  <c r="AE771" i="7"/>
  <c r="W771" i="7"/>
  <c r="O771" i="7"/>
  <c r="AH771" i="7"/>
  <c r="Z771" i="7"/>
  <c r="R771" i="7"/>
  <c r="AC771" i="7"/>
  <c r="S771" i="7"/>
  <c r="AA771" i="7"/>
  <c r="P771" i="7"/>
  <c r="AJ771" i="7"/>
  <c r="Y771" i="7"/>
  <c r="N771" i="7"/>
  <c r="AI771" i="7"/>
  <c r="AG771" i="7"/>
  <c r="V771" i="7"/>
  <c r="AD771" i="7"/>
  <c r="T771" i="7"/>
  <c r="S277" i="7"/>
  <c r="AA277" i="7"/>
  <c r="AI277" i="7"/>
  <c r="S313" i="7"/>
  <c r="AA313" i="7"/>
  <c r="AI313" i="7"/>
  <c r="S335" i="7"/>
  <c r="AA335" i="7"/>
  <c r="AI335" i="7"/>
  <c r="AC575" i="7"/>
  <c r="U575" i="7"/>
  <c r="M575" i="7"/>
  <c r="T575" i="7"/>
  <c r="AD575" i="7"/>
  <c r="U577" i="7"/>
  <c r="AD577" i="7"/>
  <c r="U509" i="7"/>
  <c r="AD509" i="7"/>
  <c r="M729" i="7"/>
  <c r="V729" i="7"/>
  <c r="AE729" i="7"/>
  <c r="AH758" i="7"/>
  <c r="Z758" i="7"/>
  <c r="R758" i="7"/>
  <c r="T758" i="7"/>
  <c r="AC758" i="7"/>
  <c r="AJ760" i="7"/>
  <c r="AB760" i="7"/>
  <c r="T760" i="7"/>
  <c r="S760" i="7"/>
  <c r="AC760" i="7"/>
  <c r="U790" i="7"/>
  <c r="AE790" i="7"/>
  <c r="U792" i="7"/>
  <c r="AD792" i="7"/>
  <c r="R805" i="7"/>
  <c r="AA805" i="7"/>
  <c r="AJ805" i="7"/>
  <c r="S140" i="7"/>
  <c r="AB140" i="7"/>
  <c r="S142" i="7"/>
  <c r="AB142" i="7"/>
  <c r="T146" i="7"/>
  <c r="AE146" i="7"/>
  <c r="T147" i="7"/>
  <c r="AE147" i="7"/>
  <c r="S148" i="7"/>
  <c r="AG148" i="7"/>
  <c r="AE149" i="7"/>
  <c r="W149" i="7"/>
  <c r="O149" i="7"/>
  <c r="AC149" i="7"/>
  <c r="U149" i="7"/>
  <c r="M149" i="7"/>
  <c r="AF149" i="7"/>
  <c r="X149" i="7"/>
  <c r="P149" i="7"/>
  <c r="Y149" i="7"/>
  <c r="AJ149" i="7"/>
  <c r="O150" i="7"/>
  <c r="AB150" i="7"/>
  <c r="T151" i="7"/>
  <c r="AF151" i="7"/>
  <c r="AH152" i="7"/>
  <c r="Z152" i="7"/>
  <c r="R152" i="7"/>
  <c r="AF152" i="7"/>
  <c r="X152" i="7"/>
  <c r="P152" i="7"/>
  <c r="W152" i="7"/>
  <c r="O604" i="7"/>
  <c r="AE604" i="7"/>
  <c r="R608" i="7"/>
  <c r="AH608" i="7"/>
  <c r="M609" i="7"/>
  <c r="AC609" i="7"/>
  <c r="AI610" i="7"/>
  <c r="Q613" i="7"/>
  <c r="AG613" i="7"/>
  <c r="T616" i="7"/>
  <c r="S617" i="7"/>
  <c r="Q734" i="7"/>
  <c r="AI734" i="7"/>
  <c r="S735" i="7"/>
  <c r="AH737" i="7"/>
  <c r="Z737" i="7"/>
  <c r="R737" i="7"/>
  <c r="AJ737" i="7"/>
  <c r="AA737" i="7"/>
  <c r="Q737" i="7"/>
  <c r="AG737" i="7"/>
  <c r="X737" i="7"/>
  <c r="O737" i="7"/>
  <c r="AF737" i="7"/>
  <c r="W737" i="7"/>
  <c r="N737" i="7"/>
  <c r="AD737" i="7"/>
  <c r="U737" i="7"/>
  <c r="AB737" i="7"/>
  <c r="S737" i="7"/>
  <c r="AE737" i="7"/>
  <c r="Q738" i="7"/>
  <c r="Y739" i="7"/>
  <c r="AB740" i="7"/>
  <c r="S740" i="7"/>
  <c r="AI740" i="7"/>
  <c r="Z740" i="7"/>
  <c r="Q740" i="7"/>
  <c r="AJ740" i="7"/>
  <c r="U741" i="7"/>
  <c r="W743" i="7"/>
  <c r="AC761" i="7"/>
  <c r="U761" i="7"/>
  <c r="M761" i="7"/>
  <c r="AH761" i="7"/>
  <c r="Y761" i="7"/>
  <c r="P761" i="7"/>
  <c r="AF761" i="7"/>
  <c r="W761" i="7"/>
  <c r="N761" i="7"/>
  <c r="AE761" i="7"/>
  <c r="V761" i="7"/>
  <c r="AB761" i="7"/>
  <c r="S761" i="7"/>
  <c r="AI761" i="7"/>
  <c r="Z761" i="7"/>
  <c r="Q761" i="7"/>
  <c r="AG761" i="7"/>
  <c r="Q762" i="7"/>
  <c r="AF764" i="7"/>
  <c r="X764" i="7"/>
  <c r="P764" i="7"/>
  <c r="AD764" i="7"/>
  <c r="U764" i="7"/>
  <c r="AB764" i="7"/>
  <c r="S764" i="7"/>
  <c r="AJ764" i="7"/>
  <c r="AA764" i="7"/>
  <c r="R764" i="7"/>
  <c r="AH764" i="7"/>
  <c r="Y764" i="7"/>
  <c r="O764" i="7"/>
  <c r="AE764" i="7"/>
  <c r="V764" i="7"/>
  <c r="M764" i="7"/>
  <c r="AG764" i="7"/>
  <c r="X766" i="7"/>
  <c r="X770" i="7"/>
  <c r="AC601" i="7"/>
  <c r="U601" i="7"/>
  <c r="M601" i="7"/>
  <c r="AB601" i="7"/>
  <c r="X601" i="7"/>
  <c r="W601" i="7"/>
  <c r="T601" i="7"/>
  <c r="P601" i="7"/>
  <c r="AJ601" i="7"/>
  <c r="O601" i="7"/>
  <c r="AE601" i="7"/>
  <c r="S310" i="7"/>
  <c r="AA310" i="7"/>
  <c r="P196" i="7"/>
  <c r="X196" i="7"/>
  <c r="Q220" i="7"/>
  <c r="Y220" i="7"/>
  <c r="S258" i="7"/>
  <c r="AA258" i="7"/>
  <c r="P330" i="7"/>
  <c r="X330" i="7"/>
  <c r="Q350" i="7"/>
  <c r="Y350" i="7"/>
  <c r="S484" i="7"/>
  <c r="AA484" i="7"/>
  <c r="P521" i="7"/>
  <c r="X521" i="7"/>
  <c r="Q522" i="7"/>
  <c r="Y522" i="7"/>
  <c r="S547" i="7"/>
  <c r="AA547" i="7"/>
  <c r="P573" i="7"/>
  <c r="X573" i="7"/>
  <c r="Q274" i="7"/>
  <c r="Y274" i="7"/>
  <c r="S276" i="7"/>
  <c r="AA276" i="7"/>
  <c r="T277" i="7"/>
  <c r="AB277" i="7"/>
  <c r="O294" i="7"/>
  <c r="W294" i="7"/>
  <c r="P295" i="7"/>
  <c r="X295" i="7"/>
  <c r="Q296" i="7"/>
  <c r="Y296" i="7"/>
  <c r="S312" i="7"/>
  <c r="AA312" i="7"/>
  <c r="T313" i="7"/>
  <c r="AB313" i="7"/>
  <c r="O316" i="7"/>
  <c r="W316" i="7"/>
  <c r="P331" i="7"/>
  <c r="X331" i="7"/>
  <c r="Q332" i="7"/>
  <c r="Y332" i="7"/>
  <c r="S334" i="7"/>
  <c r="AA334" i="7"/>
  <c r="T335" i="7"/>
  <c r="AB335" i="7"/>
  <c r="O488" i="7"/>
  <c r="W488" i="7"/>
  <c r="AF488" i="7"/>
  <c r="R489" i="7"/>
  <c r="AA489" i="7"/>
  <c r="R506" i="7"/>
  <c r="AA506" i="7"/>
  <c r="P526" i="7"/>
  <c r="Y526" i="7"/>
  <c r="AH526" i="7"/>
  <c r="AE527" i="7"/>
  <c r="W527" i="7"/>
  <c r="O527" i="7"/>
  <c r="T527" i="7"/>
  <c r="AC527" i="7"/>
  <c r="O550" i="7"/>
  <c r="Y550" i="7"/>
  <c r="AH550" i="7"/>
  <c r="AG551" i="7"/>
  <c r="Y551" i="7"/>
  <c r="Q551" i="7"/>
  <c r="T551" i="7"/>
  <c r="AC551" i="7"/>
  <c r="P552" i="7"/>
  <c r="Y552" i="7"/>
  <c r="AI552" i="7"/>
  <c r="U553" i="7"/>
  <c r="P574" i="7"/>
  <c r="Y574" i="7"/>
  <c r="AH574" i="7"/>
  <c r="V575" i="7"/>
  <c r="AE575" i="7"/>
  <c r="R576" i="7"/>
  <c r="AA576" i="7"/>
  <c r="M577" i="7"/>
  <c r="V577" i="7"/>
  <c r="AF577" i="7"/>
  <c r="R490" i="7"/>
  <c r="AA490" i="7"/>
  <c r="M509" i="7"/>
  <c r="V509" i="7"/>
  <c r="AE509" i="7"/>
  <c r="N729" i="7"/>
  <c r="W729" i="7"/>
  <c r="AD732" i="7"/>
  <c r="V732" i="7"/>
  <c r="N732" i="7"/>
  <c r="T732" i="7"/>
  <c r="AC732" i="7"/>
  <c r="P733" i="7"/>
  <c r="Y733" i="7"/>
  <c r="AH733" i="7"/>
  <c r="AF756" i="7"/>
  <c r="X756" i="7"/>
  <c r="P756" i="7"/>
  <c r="T756" i="7"/>
  <c r="AC756" i="7"/>
  <c r="O757" i="7"/>
  <c r="X757" i="7"/>
  <c r="AH757" i="7"/>
  <c r="U758" i="7"/>
  <c r="AD758" i="7"/>
  <c r="P759" i="7"/>
  <c r="Y759" i="7"/>
  <c r="U760" i="7"/>
  <c r="AD760" i="7"/>
  <c r="Q789" i="7"/>
  <c r="Z789" i="7"/>
  <c r="AI789" i="7"/>
  <c r="M790" i="7"/>
  <c r="W790" i="7"/>
  <c r="AF790" i="7"/>
  <c r="R791" i="7"/>
  <c r="AA791" i="7"/>
  <c r="M792" i="7"/>
  <c r="V792" i="7"/>
  <c r="AE792" i="7"/>
  <c r="R793" i="7"/>
  <c r="AA793" i="7"/>
  <c r="S805" i="7"/>
  <c r="P806" i="7"/>
  <c r="Y806" i="7"/>
  <c r="AH806" i="7"/>
  <c r="AE140" i="7"/>
  <c r="W140" i="7"/>
  <c r="O140" i="7"/>
  <c r="T140" i="7"/>
  <c r="AC140" i="7"/>
  <c r="O141" i="7"/>
  <c r="Y141" i="7"/>
  <c r="AH141" i="7"/>
  <c r="AG142" i="7"/>
  <c r="Y142" i="7"/>
  <c r="Q142" i="7"/>
  <c r="T142" i="7"/>
  <c r="AC142" i="7"/>
  <c r="P143" i="7"/>
  <c r="Y143" i="7"/>
  <c r="AF144" i="7"/>
  <c r="X144" i="7"/>
  <c r="P144" i="7"/>
  <c r="V144" i="7"/>
  <c r="AG144" i="7"/>
  <c r="AG145" i="7"/>
  <c r="Y145" i="7"/>
  <c r="Q145" i="7"/>
  <c r="AJ145" i="7"/>
  <c r="AB145" i="7"/>
  <c r="T145" i="7"/>
  <c r="U145" i="7"/>
  <c r="AE145" i="7"/>
  <c r="AH146" i="7"/>
  <c r="Z146" i="7"/>
  <c r="R146" i="7"/>
  <c r="AC146" i="7"/>
  <c r="U146" i="7"/>
  <c r="M146" i="7"/>
  <c r="V146" i="7"/>
  <c r="AF146" i="7"/>
  <c r="AI147" i="7"/>
  <c r="U147" i="7"/>
  <c r="AF147" i="7"/>
  <c r="U148" i="7"/>
  <c r="Z149" i="7"/>
  <c r="R150" i="7"/>
  <c r="AC150" i="7"/>
  <c r="U151" i="7"/>
  <c r="P604" i="7"/>
  <c r="AF604" i="7"/>
  <c r="S608" i="7"/>
  <c r="AI608" i="7"/>
  <c r="P609" i="7"/>
  <c r="AF609" i="7"/>
  <c r="AH610" i="7"/>
  <c r="Z610" i="7"/>
  <c r="R610" i="7"/>
  <c r="AF610" i="7"/>
  <c r="X610" i="7"/>
  <c r="P610" i="7"/>
  <c r="AE610" i="7"/>
  <c r="W610" i="7"/>
  <c r="O610" i="7"/>
  <c r="AB610" i="7"/>
  <c r="T613" i="7"/>
  <c r="AJ613" i="7"/>
  <c r="AE615" i="7"/>
  <c r="W615" i="7"/>
  <c r="O615" i="7"/>
  <c r="AC615" i="7"/>
  <c r="U615" i="7"/>
  <c r="M615" i="7"/>
  <c r="AJ615" i="7"/>
  <c r="AB615" i="7"/>
  <c r="T615" i="7"/>
  <c r="AF615" i="7"/>
  <c r="X615" i="7"/>
  <c r="P615" i="7"/>
  <c r="Z615" i="7"/>
  <c r="T735" i="7"/>
  <c r="U738" i="7"/>
  <c r="X741" i="7"/>
  <c r="T762" i="7"/>
  <c r="AH279" i="7"/>
  <c r="W279" i="7"/>
  <c r="AC805" i="7"/>
  <c r="U805" i="7"/>
  <c r="M805" i="7"/>
  <c r="T805" i="7"/>
  <c r="AD805" i="7"/>
  <c r="U140" i="7"/>
  <c r="U142" i="7"/>
  <c r="W146" i="7"/>
  <c r="W147" i="7"/>
  <c r="AD148" i="7"/>
  <c r="V148" i="7"/>
  <c r="N148" i="7"/>
  <c r="AJ148" i="7"/>
  <c r="AB148" i="7"/>
  <c r="T148" i="7"/>
  <c r="AE148" i="7"/>
  <c r="W148" i="7"/>
  <c r="O148" i="7"/>
  <c r="X148" i="7"/>
  <c r="AI148" i="7"/>
  <c r="S150" i="7"/>
  <c r="AG151" i="7"/>
  <c r="Y151" i="7"/>
  <c r="Q151" i="7"/>
  <c r="AE151" i="7"/>
  <c r="W151" i="7"/>
  <c r="O151" i="7"/>
  <c r="AH151" i="7"/>
  <c r="Z151" i="7"/>
  <c r="R151" i="7"/>
  <c r="V151" i="7"/>
  <c r="AJ151" i="7"/>
  <c r="T608" i="7"/>
  <c r="S609" i="7"/>
  <c r="AI609" i="7"/>
  <c r="X738" i="7"/>
  <c r="AJ739" i="7"/>
  <c r="AB739" i="7"/>
  <c r="T739" i="7"/>
  <c r="AI739" i="7"/>
  <c r="Z739" i="7"/>
  <c r="Q739" i="7"/>
  <c r="AG739" i="7"/>
  <c r="X739" i="7"/>
  <c r="O739" i="7"/>
  <c r="AF739" i="7"/>
  <c r="W739" i="7"/>
  <c r="N739" i="7"/>
  <c r="AD739" i="7"/>
  <c r="U739" i="7"/>
  <c r="AA739" i="7"/>
  <c r="R739" i="7"/>
  <c r="AE739" i="7"/>
  <c r="S508" i="7"/>
  <c r="AA508" i="7"/>
  <c r="S553" i="7"/>
  <c r="AA553" i="7"/>
  <c r="S729" i="7"/>
  <c r="AA729" i="7"/>
  <c r="S759" i="7"/>
  <c r="AA759" i="7"/>
  <c r="S803" i="7"/>
  <c r="AA803" i="7"/>
  <c r="S144" i="7"/>
  <c r="AA144" i="7"/>
  <c r="N147" i="7"/>
  <c r="V147" i="7"/>
  <c r="AD147" i="7"/>
  <c r="S152" i="7"/>
  <c r="AA152" i="7"/>
  <c r="T153" i="7"/>
  <c r="AB153" i="7"/>
  <c r="AJ153" i="7"/>
  <c r="N605" i="7"/>
  <c r="V605" i="7"/>
  <c r="AD605" i="7"/>
  <c r="O606" i="7"/>
  <c r="W606" i="7"/>
  <c r="AE606" i="7"/>
  <c r="S610" i="7"/>
  <c r="AA610" i="7"/>
  <c r="T611" i="7"/>
  <c r="AB611" i="7"/>
  <c r="AJ611" i="7"/>
  <c r="N613" i="7"/>
  <c r="V613" i="7"/>
  <c r="AD613" i="7"/>
  <c r="O614" i="7"/>
  <c r="W614" i="7"/>
  <c r="AE614" i="7"/>
  <c r="O740" i="7"/>
  <c r="X740" i="7"/>
  <c r="AD741" i="7"/>
  <c r="V741" i="7"/>
  <c r="N741" i="7"/>
  <c r="T741" i="7"/>
  <c r="AC741" i="7"/>
  <c r="P742" i="7"/>
  <c r="Y742" i="7"/>
  <c r="AF743" i="7"/>
  <c r="X743" i="7"/>
  <c r="P743" i="7"/>
  <c r="T743" i="7"/>
  <c r="AC743" i="7"/>
  <c r="O744" i="7"/>
  <c r="X744" i="7"/>
  <c r="U745" i="7"/>
  <c r="P746" i="7"/>
  <c r="Y746" i="7"/>
  <c r="AH746" i="7"/>
  <c r="U747" i="7"/>
  <c r="R763" i="7"/>
  <c r="AA763" i="7"/>
  <c r="R765" i="7"/>
  <c r="AA765" i="7"/>
  <c r="N766" i="7"/>
  <c r="W766" i="7"/>
  <c r="R767" i="7"/>
  <c r="AB767" i="7"/>
  <c r="N768" i="7"/>
  <c r="W768" i="7"/>
  <c r="R772" i="7"/>
  <c r="AC772" i="7"/>
  <c r="P773" i="7"/>
  <c r="AA773" i="7"/>
  <c r="Q774" i="7"/>
  <c r="AB774" i="7"/>
  <c r="Q1188" i="7"/>
  <c r="P1189" i="7"/>
  <c r="O1190" i="7"/>
  <c r="Z1190" i="7"/>
  <c r="O1191" i="7"/>
  <c r="Z1191" i="7"/>
  <c r="AJ1191" i="7"/>
  <c r="N1192" i="7"/>
  <c r="Y1192" i="7"/>
  <c r="AJ1192" i="7"/>
  <c r="M221" i="7"/>
  <c r="W221" i="7"/>
  <c r="AH221" i="7"/>
  <c r="V222" i="7"/>
  <c r="AF222" i="7"/>
  <c r="W223" i="7"/>
  <c r="AG223" i="7"/>
  <c r="AD224" i="7"/>
  <c r="V224" i="7"/>
  <c r="N224" i="7"/>
  <c r="W224" i="7"/>
  <c r="AG224" i="7"/>
  <c r="AJ225" i="7"/>
  <c r="AB225" i="7"/>
  <c r="T225" i="7"/>
  <c r="AG225" i="7"/>
  <c r="Y225" i="7"/>
  <c r="AF225" i="7"/>
  <c r="X225" i="7"/>
  <c r="P225" i="7"/>
  <c r="AE225" i="7"/>
  <c r="W225" i="7"/>
  <c r="O225" i="7"/>
  <c r="V225" i="7"/>
  <c r="S592" i="7"/>
  <c r="O593" i="7"/>
  <c r="AE593" i="7"/>
  <c r="AH596" i="7"/>
  <c r="S597" i="7"/>
  <c r="U598" i="7"/>
  <c r="AD601" i="7"/>
  <c r="O619" i="7"/>
  <c r="AJ620" i="7"/>
  <c r="AE279" i="7"/>
  <c r="AJ298" i="7"/>
  <c r="AB298" i="7"/>
  <c r="AG298" i="7"/>
  <c r="Y298" i="7"/>
  <c r="Q298" i="7"/>
  <c r="AE298" i="7"/>
  <c r="W298" i="7"/>
  <c r="O298" i="7"/>
  <c r="AF298" i="7"/>
  <c r="T298" i="7"/>
  <c r="AD298" i="7"/>
  <c r="S298" i="7"/>
  <c r="AC298" i="7"/>
  <c r="R298" i="7"/>
  <c r="AA298" i="7"/>
  <c r="P298" i="7"/>
  <c r="Z298" i="7"/>
  <c r="N298" i="7"/>
  <c r="X298" i="7"/>
  <c r="M298" i="7"/>
  <c r="AI298" i="7"/>
  <c r="V298" i="7"/>
  <c r="AE763" i="7"/>
  <c r="W763" i="7"/>
  <c r="O763" i="7"/>
  <c r="T763" i="7"/>
  <c r="AC763" i="7"/>
  <c r="AG765" i="7"/>
  <c r="Y765" i="7"/>
  <c r="Q765" i="7"/>
  <c r="T765" i="7"/>
  <c r="AC765" i="7"/>
  <c r="U767" i="7"/>
  <c r="AD767" i="7"/>
  <c r="AF772" i="7"/>
  <c r="U772" i="7"/>
  <c r="AE772" i="7"/>
  <c r="S773" i="7"/>
  <c r="T774" i="7"/>
  <c r="R1190" i="7"/>
  <c r="AB1190" i="7"/>
  <c r="R1191" i="7"/>
  <c r="Q1192" i="7"/>
  <c r="O221" i="7"/>
  <c r="Z221" i="7"/>
  <c r="N222" i="7"/>
  <c r="X222" i="7"/>
  <c r="O223" i="7"/>
  <c r="Y223" i="7"/>
  <c r="AJ223" i="7"/>
  <c r="V592" i="7"/>
  <c r="T593" i="7"/>
  <c r="AJ593" i="7"/>
  <c r="R596" i="7"/>
  <c r="X597" i="7"/>
  <c r="AC600" i="7"/>
  <c r="U600" i="7"/>
  <c r="M600" i="7"/>
  <c r="AJ600" i="7"/>
  <c r="AB600" i="7"/>
  <c r="T600" i="7"/>
  <c r="AH600" i="7"/>
  <c r="Z600" i="7"/>
  <c r="R600" i="7"/>
  <c r="AG600" i="7"/>
  <c r="Y600" i="7"/>
  <c r="Q600" i="7"/>
  <c r="AF600" i="7"/>
  <c r="X600" i="7"/>
  <c r="P600" i="7"/>
  <c r="AD600" i="7"/>
  <c r="W619" i="7"/>
  <c r="J650" i="7"/>
  <c r="AH652" i="7"/>
  <c r="Z652" i="7"/>
  <c r="R652" i="7"/>
  <c r="AG652" i="7"/>
  <c r="Y652" i="7"/>
  <c r="Q652" i="7"/>
  <c r="AF652" i="7"/>
  <c r="X652" i="7"/>
  <c r="P652" i="7"/>
  <c r="AE652" i="7"/>
  <c r="W652" i="7"/>
  <c r="O652" i="7"/>
  <c r="AD652" i="7"/>
  <c r="V652" i="7"/>
  <c r="N652" i="7"/>
  <c r="AC652" i="7"/>
  <c r="U652" i="7"/>
  <c r="M652" i="7"/>
  <c r="AJ652" i="7"/>
  <c r="AB652" i="7"/>
  <c r="T652" i="7"/>
  <c r="AI653" i="7"/>
  <c r="J529" i="7"/>
  <c r="AH531" i="7"/>
  <c r="Z531" i="7"/>
  <c r="R531" i="7"/>
  <c r="AG531" i="7"/>
  <c r="Y531" i="7"/>
  <c r="Q531" i="7"/>
  <c r="AF531" i="7"/>
  <c r="X531" i="7"/>
  <c r="P531" i="7"/>
  <c r="AE531" i="7"/>
  <c r="W531" i="7"/>
  <c r="O531" i="7"/>
  <c r="AD531" i="7"/>
  <c r="V531" i="7"/>
  <c r="N531" i="7"/>
  <c r="AC531" i="7"/>
  <c r="U531" i="7"/>
  <c r="M531" i="7"/>
  <c r="AJ531" i="7"/>
  <c r="AB531" i="7"/>
  <c r="T531" i="7"/>
  <c r="AI554" i="7"/>
  <c r="U298" i="7"/>
  <c r="V772" i="7"/>
  <c r="AG772" i="7"/>
  <c r="AG773" i="7"/>
  <c r="Y773" i="7"/>
  <c r="Q773" i="7"/>
  <c r="AJ773" i="7"/>
  <c r="AB773" i="7"/>
  <c r="T773" i="7"/>
  <c r="U773" i="7"/>
  <c r="AE773" i="7"/>
  <c r="AH774" i="7"/>
  <c r="Z774" i="7"/>
  <c r="R774" i="7"/>
  <c r="AC774" i="7"/>
  <c r="U774" i="7"/>
  <c r="M774" i="7"/>
  <c r="V774" i="7"/>
  <c r="AF774" i="7"/>
  <c r="S1190" i="7"/>
  <c r="AD1190" i="7"/>
  <c r="S1191" i="7"/>
  <c r="AC1191" i="7"/>
  <c r="S1192" i="7"/>
  <c r="AC1192" i="7"/>
  <c r="U593" i="7"/>
  <c r="AA597" i="7"/>
  <c r="AI598" i="7"/>
  <c r="AE600" i="7"/>
  <c r="AA619" i="7"/>
  <c r="P620" i="7"/>
  <c r="AH627" i="7"/>
  <c r="Z627" i="7"/>
  <c r="R627" i="7"/>
  <c r="AG627" i="7"/>
  <c r="Y627" i="7"/>
  <c r="Q627" i="7"/>
  <c r="AF627" i="7"/>
  <c r="X627" i="7"/>
  <c r="P627" i="7"/>
  <c r="AE627" i="7"/>
  <c r="W627" i="7"/>
  <c r="O627" i="7"/>
  <c r="AD627" i="7"/>
  <c r="V627" i="7"/>
  <c r="N627" i="7"/>
  <c r="AC627" i="7"/>
  <c r="U627" i="7"/>
  <c r="M627" i="7"/>
  <c r="AJ627" i="7"/>
  <c r="AB627" i="7"/>
  <c r="T627" i="7"/>
  <c r="AF653" i="7"/>
  <c r="X653" i="7"/>
  <c r="P653" i="7"/>
  <c r="J633" i="7"/>
  <c r="AH491" i="7"/>
  <c r="Z491" i="7"/>
  <c r="R491" i="7"/>
  <c r="AG491" i="7"/>
  <c r="Y491" i="7"/>
  <c r="Q491" i="7"/>
  <c r="AF491" i="7"/>
  <c r="X491" i="7"/>
  <c r="P491" i="7"/>
  <c r="AE491" i="7"/>
  <c r="W491" i="7"/>
  <c r="O491" i="7"/>
  <c r="AD491" i="7"/>
  <c r="V491" i="7"/>
  <c r="N491" i="7"/>
  <c r="AC491" i="7"/>
  <c r="U491" i="7"/>
  <c r="M491" i="7"/>
  <c r="AJ491" i="7"/>
  <c r="AB491" i="7"/>
  <c r="T491" i="7"/>
  <c r="AI492" i="7"/>
  <c r="W554" i="7"/>
  <c r="O554" i="7"/>
  <c r="AH298" i="7"/>
  <c r="S606" i="7"/>
  <c r="AA606" i="7"/>
  <c r="AI606" i="7"/>
  <c r="S614" i="7"/>
  <c r="AA614" i="7"/>
  <c r="AI614" i="7"/>
  <c r="AE742" i="7"/>
  <c r="W742" i="7"/>
  <c r="O742" i="7"/>
  <c r="T742" i="7"/>
  <c r="AC742" i="7"/>
  <c r="AG744" i="7"/>
  <c r="Y744" i="7"/>
  <c r="Q744" i="7"/>
  <c r="T744" i="7"/>
  <c r="AC744" i="7"/>
  <c r="U746" i="7"/>
  <c r="AD746" i="7"/>
  <c r="M763" i="7"/>
  <c r="V763" i="7"/>
  <c r="AF763" i="7"/>
  <c r="M765" i="7"/>
  <c r="V765" i="7"/>
  <c r="AE765" i="7"/>
  <c r="N767" i="7"/>
  <c r="W767" i="7"/>
  <c r="AF767" i="7"/>
  <c r="M772" i="7"/>
  <c r="W772" i="7"/>
  <c r="AH772" i="7"/>
  <c r="V773" i="7"/>
  <c r="AF773" i="7"/>
  <c r="W774" i="7"/>
  <c r="AG774" i="7"/>
  <c r="AD1188" i="7"/>
  <c r="V1188" i="7"/>
  <c r="N1188" i="7"/>
  <c r="W1188" i="7"/>
  <c r="AG1188" i="7"/>
  <c r="AJ1189" i="7"/>
  <c r="AB1189" i="7"/>
  <c r="T1189" i="7"/>
  <c r="AE1189" i="7"/>
  <c r="W1189" i="7"/>
  <c r="O1189" i="7"/>
  <c r="U1189" i="7"/>
  <c r="AF1189" i="7"/>
  <c r="T1190" i="7"/>
  <c r="AE1190" i="7"/>
  <c r="T1191" i="7"/>
  <c r="AE1191" i="7"/>
  <c r="T1192" i="7"/>
  <c r="AD1192" i="7"/>
  <c r="AC592" i="7"/>
  <c r="U592" i="7"/>
  <c r="M592" i="7"/>
  <c r="AH592" i="7"/>
  <c r="Z592" i="7"/>
  <c r="R592" i="7"/>
  <c r="AG592" i="7"/>
  <c r="Y592" i="7"/>
  <c r="Q592" i="7"/>
  <c r="AF592" i="7"/>
  <c r="X592" i="7"/>
  <c r="P592" i="7"/>
  <c r="AA592" i="7"/>
  <c r="W593" i="7"/>
  <c r="W596" i="7"/>
  <c r="AH598" i="7"/>
  <c r="Z598" i="7"/>
  <c r="R598" i="7"/>
  <c r="AF598" i="7"/>
  <c r="X598" i="7"/>
  <c r="P598" i="7"/>
  <c r="AE598" i="7"/>
  <c r="W598" i="7"/>
  <c r="O598" i="7"/>
  <c r="AD598" i="7"/>
  <c r="V598" i="7"/>
  <c r="N598" i="7"/>
  <c r="AG598" i="7"/>
  <c r="N600" i="7"/>
  <c r="AI600" i="7"/>
  <c r="J602" i="7"/>
  <c r="AE619" i="7"/>
  <c r="T620" i="7"/>
  <c r="AF628" i="7"/>
  <c r="X628" i="7"/>
  <c r="P628" i="7"/>
  <c r="T653" i="7"/>
  <c r="S147" i="7"/>
  <c r="AA147" i="7"/>
  <c r="S605" i="7"/>
  <c r="AA605" i="7"/>
  <c r="AI605" i="7"/>
  <c r="T606" i="7"/>
  <c r="AB606" i="7"/>
  <c r="AJ606" i="7"/>
  <c r="S613" i="7"/>
  <c r="AA613" i="7"/>
  <c r="AI613" i="7"/>
  <c r="T614" i="7"/>
  <c r="AB614" i="7"/>
  <c r="AJ614" i="7"/>
  <c r="AI738" i="7"/>
  <c r="AC740" i="7"/>
  <c r="U740" i="7"/>
  <c r="M740" i="7"/>
  <c r="T740" i="7"/>
  <c r="AD740" i="7"/>
  <c r="U742" i="7"/>
  <c r="AD742" i="7"/>
  <c r="U744" i="7"/>
  <c r="AD744" i="7"/>
  <c r="J745" i="7"/>
  <c r="M746" i="7"/>
  <c r="V746" i="7"/>
  <c r="AE746" i="7"/>
  <c r="N763" i="7"/>
  <c r="X763" i="7"/>
  <c r="AG763" i="7"/>
  <c r="N765" i="7"/>
  <c r="W765" i="7"/>
  <c r="AF765" i="7"/>
  <c r="AH766" i="7"/>
  <c r="Z766" i="7"/>
  <c r="R766" i="7"/>
  <c r="T766" i="7"/>
  <c r="AC766" i="7"/>
  <c r="O767" i="7"/>
  <c r="X767" i="7"/>
  <c r="AG767" i="7"/>
  <c r="AJ768" i="7"/>
  <c r="AB768" i="7"/>
  <c r="T768" i="7"/>
  <c r="S768" i="7"/>
  <c r="AC768" i="7"/>
  <c r="N772" i="7"/>
  <c r="Y772" i="7"/>
  <c r="AJ772" i="7"/>
  <c r="M773" i="7"/>
  <c r="W773" i="7"/>
  <c r="AH773" i="7"/>
  <c r="N774" i="7"/>
  <c r="X774" i="7"/>
  <c r="AI774" i="7"/>
  <c r="M1188" i="7"/>
  <c r="X1188" i="7"/>
  <c r="AH1188" i="7"/>
  <c r="V1189" i="7"/>
  <c r="AG1189" i="7"/>
  <c r="AC1190" i="7"/>
  <c r="U1190" i="7"/>
  <c r="M1190" i="7"/>
  <c r="AF1190" i="7"/>
  <c r="X1190" i="7"/>
  <c r="P1190" i="7"/>
  <c r="V1190" i="7"/>
  <c r="AG1190" i="7"/>
  <c r="AD1191" i="7"/>
  <c r="V1191" i="7"/>
  <c r="N1191" i="7"/>
  <c r="AG1191" i="7"/>
  <c r="Y1191" i="7"/>
  <c r="Q1191" i="7"/>
  <c r="U1191" i="7"/>
  <c r="AF1191" i="7"/>
  <c r="AE1192" i="7"/>
  <c r="W1192" i="7"/>
  <c r="O1192" i="7"/>
  <c r="AH1192" i="7"/>
  <c r="Z1192" i="7"/>
  <c r="R1192" i="7"/>
  <c r="U1192" i="7"/>
  <c r="AF1192" i="7"/>
  <c r="J223" i="7"/>
  <c r="S223" i="7"/>
  <c r="AD593" i="7"/>
  <c r="X593" i="7"/>
  <c r="J594" i="7"/>
  <c r="AH597" i="7"/>
  <c r="Z597" i="7"/>
  <c r="R597" i="7"/>
  <c r="AG597" i="7"/>
  <c r="Y597" i="7"/>
  <c r="Q597" i="7"/>
  <c r="AE597" i="7"/>
  <c r="W597" i="7"/>
  <c r="O597" i="7"/>
  <c r="AD597" i="7"/>
  <c r="V597" i="7"/>
  <c r="N597" i="7"/>
  <c r="AC597" i="7"/>
  <c r="U597" i="7"/>
  <c r="M597" i="7"/>
  <c r="AF597" i="7"/>
  <c r="O600" i="7"/>
  <c r="J625" i="7"/>
  <c r="S627" i="7"/>
  <c r="T628" i="7"/>
  <c r="AA652" i="7"/>
  <c r="AB653" i="7"/>
  <c r="S491" i="7"/>
  <c r="AA531" i="7"/>
  <c r="AB554" i="7"/>
  <c r="W1190" i="7"/>
  <c r="W1191" i="7"/>
  <c r="V1192" i="7"/>
  <c r="AB593" i="7"/>
  <c r="AI597" i="7"/>
  <c r="AH619" i="7"/>
  <c r="Z619" i="7"/>
  <c r="R619" i="7"/>
  <c r="AG619" i="7"/>
  <c r="Y619" i="7"/>
  <c r="Q619" i="7"/>
  <c r="AF619" i="7"/>
  <c r="X619" i="7"/>
  <c r="P619" i="7"/>
  <c r="AD619" i="7"/>
  <c r="V619" i="7"/>
  <c r="N619" i="7"/>
  <c r="AC619" i="7"/>
  <c r="U619" i="7"/>
  <c r="M619" i="7"/>
  <c r="AJ619" i="7"/>
  <c r="AB619" i="7"/>
  <c r="T619" i="7"/>
  <c r="S153" i="7"/>
  <c r="AA153" i="7"/>
  <c r="M605" i="7"/>
  <c r="U605" i="7"/>
  <c r="N606" i="7"/>
  <c r="V606" i="7"/>
  <c r="S611" i="7"/>
  <c r="AA611" i="7"/>
  <c r="M613" i="7"/>
  <c r="U613" i="7"/>
  <c r="N614" i="7"/>
  <c r="V614" i="7"/>
  <c r="N740" i="7"/>
  <c r="W740" i="7"/>
  <c r="AF740" i="7"/>
  <c r="N742" i="7"/>
  <c r="X742" i="7"/>
  <c r="AG742" i="7"/>
  <c r="N744" i="7"/>
  <c r="W744" i="7"/>
  <c r="AF744" i="7"/>
  <c r="AH745" i="7"/>
  <c r="Z745" i="7"/>
  <c r="R745" i="7"/>
  <c r="T745" i="7"/>
  <c r="AC745" i="7"/>
  <c r="O746" i="7"/>
  <c r="X746" i="7"/>
  <c r="AJ747" i="7"/>
  <c r="AB747" i="7"/>
  <c r="T747" i="7"/>
  <c r="S747" i="7"/>
  <c r="AC747" i="7"/>
  <c r="Q763" i="7"/>
  <c r="Z763" i="7"/>
  <c r="AI763" i="7"/>
  <c r="P765" i="7"/>
  <c r="Z765" i="7"/>
  <c r="AI765" i="7"/>
  <c r="M766" i="7"/>
  <c r="V766" i="7"/>
  <c r="AE766" i="7"/>
  <c r="Q767" i="7"/>
  <c r="Z767" i="7"/>
  <c r="M768" i="7"/>
  <c r="V768" i="7"/>
  <c r="AE768" i="7"/>
  <c r="Q772" i="7"/>
  <c r="O773" i="7"/>
  <c r="Z773" i="7"/>
  <c r="P774" i="7"/>
  <c r="AA774" i="7"/>
  <c r="P1188" i="7"/>
  <c r="Z1188" i="7"/>
  <c r="N1189" i="7"/>
  <c r="Y1189" i="7"/>
  <c r="AI1189" i="7"/>
  <c r="N1190" i="7"/>
  <c r="Y1190" i="7"/>
  <c r="AI1190" i="7"/>
  <c r="M1191" i="7"/>
  <c r="X1191" i="7"/>
  <c r="AI1191" i="7"/>
  <c r="M1192" i="7"/>
  <c r="X1192" i="7"/>
  <c r="AI1192" i="7"/>
  <c r="V221" i="7"/>
  <c r="AG222" i="7"/>
  <c r="Y222" i="7"/>
  <c r="Q222" i="7"/>
  <c r="AJ222" i="7"/>
  <c r="AB222" i="7"/>
  <c r="T222" i="7"/>
  <c r="U222" i="7"/>
  <c r="AE222" i="7"/>
  <c r="AH223" i="7"/>
  <c r="Z223" i="7"/>
  <c r="R223" i="7"/>
  <c r="AC223" i="7"/>
  <c r="U223" i="7"/>
  <c r="M223" i="7"/>
  <c r="V223" i="7"/>
  <c r="AF223" i="7"/>
  <c r="M593" i="7"/>
  <c r="AG596" i="7"/>
  <c r="Y596" i="7"/>
  <c r="Q596" i="7"/>
  <c r="AF596" i="7"/>
  <c r="X596" i="7"/>
  <c r="P596" i="7"/>
  <c r="AD596" i="7"/>
  <c r="V596" i="7"/>
  <c r="N596" i="7"/>
  <c r="AC596" i="7"/>
  <c r="U596" i="7"/>
  <c r="M596" i="7"/>
  <c r="AJ596" i="7"/>
  <c r="AB596" i="7"/>
  <c r="T596" i="7"/>
  <c r="AE596" i="7"/>
  <c r="P597" i="7"/>
  <c r="AE494" i="7"/>
  <c r="W494" i="7"/>
  <c r="O494" i="7"/>
  <c r="AJ494" i="7"/>
  <c r="AB494" i="7"/>
  <c r="T494" i="7"/>
  <c r="AH494" i="7"/>
  <c r="Z494" i="7"/>
  <c r="R494" i="7"/>
  <c r="AG494" i="7"/>
  <c r="U494" i="7"/>
  <c r="AF494" i="7"/>
  <c r="S494" i="7"/>
  <c r="AD494" i="7"/>
  <c r="Q494" i="7"/>
  <c r="AC494" i="7"/>
  <c r="P494" i="7"/>
  <c r="AA494" i="7"/>
  <c r="N494" i="7"/>
  <c r="Y494" i="7"/>
  <c r="M494" i="7"/>
  <c r="X494" i="7"/>
  <c r="AH280" i="7"/>
  <c r="Z280" i="7"/>
  <c r="R280" i="7"/>
  <c r="AF280" i="7"/>
  <c r="X280" i="7"/>
  <c r="P280" i="7"/>
  <c r="AC280" i="7"/>
  <c r="U280" i="7"/>
  <c r="M280" i="7"/>
  <c r="Y280" i="7"/>
  <c r="W280" i="7"/>
  <c r="V280" i="7"/>
  <c r="AJ280" i="7"/>
  <c r="T280" i="7"/>
  <c r="AG280" i="7"/>
  <c r="Q280" i="7"/>
  <c r="AE280" i="7"/>
  <c r="O280" i="7"/>
  <c r="AD280" i="7"/>
  <c r="N280" i="7"/>
  <c r="AC304" i="7"/>
  <c r="U304" i="7"/>
  <c r="M304" i="7"/>
  <c r="AG304" i="7"/>
  <c r="Y304" i="7"/>
  <c r="Q304" i="7"/>
  <c r="AE304" i="7"/>
  <c r="W304" i="7"/>
  <c r="O304" i="7"/>
  <c r="AJ304" i="7"/>
  <c r="AH304" i="7"/>
  <c r="AB304" i="7"/>
  <c r="Z304" i="7"/>
  <c r="T304" i="7"/>
  <c r="R304" i="7"/>
  <c r="S772" i="7"/>
  <c r="AA772" i="7"/>
  <c r="AI772" i="7"/>
  <c r="S221" i="7"/>
  <c r="AA221" i="7"/>
  <c r="AI221" i="7"/>
  <c r="Q593" i="7"/>
  <c r="Y593" i="7"/>
  <c r="AG593" i="7"/>
  <c r="R594" i="7"/>
  <c r="Z594" i="7"/>
  <c r="AH594" i="7"/>
  <c r="S595" i="7"/>
  <c r="AA595" i="7"/>
  <c r="AI595" i="7"/>
  <c r="O599" i="7"/>
  <c r="W599" i="7"/>
  <c r="AE599" i="7"/>
  <c r="Q601" i="7"/>
  <c r="Y601" i="7"/>
  <c r="AG601" i="7"/>
  <c r="R602" i="7"/>
  <c r="Z602" i="7"/>
  <c r="AH602" i="7"/>
  <c r="S618" i="7"/>
  <c r="AA618" i="7"/>
  <c r="AI618" i="7"/>
  <c r="M620" i="7"/>
  <c r="U620" i="7"/>
  <c r="AC620" i="7"/>
  <c r="N621" i="7"/>
  <c r="V621" i="7"/>
  <c r="AD621" i="7"/>
  <c r="O622" i="7"/>
  <c r="W622" i="7"/>
  <c r="AE622" i="7"/>
  <c r="P623" i="7"/>
  <c r="X623" i="7"/>
  <c r="AF623" i="7"/>
  <c r="Q624" i="7"/>
  <c r="Y624" i="7"/>
  <c r="AG624" i="7"/>
  <c r="R625" i="7"/>
  <c r="Z625" i="7"/>
  <c r="AH625" i="7"/>
  <c r="S626" i="7"/>
  <c r="AA626" i="7"/>
  <c r="AI626" i="7"/>
  <c r="M628" i="7"/>
  <c r="U628" i="7"/>
  <c r="AC628" i="7"/>
  <c r="N646" i="7"/>
  <c r="V646" i="7"/>
  <c r="AD646" i="7"/>
  <c r="O647" i="7"/>
  <c r="W647" i="7"/>
  <c r="AE647" i="7"/>
  <c r="P648" i="7"/>
  <c r="X648" i="7"/>
  <c r="AF648" i="7"/>
  <c r="Q649" i="7"/>
  <c r="Y649" i="7"/>
  <c r="AG649" i="7"/>
  <c r="R650" i="7"/>
  <c r="Z650" i="7"/>
  <c r="AH650" i="7"/>
  <c r="S651" i="7"/>
  <c r="AA651" i="7"/>
  <c r="AI651" i="7"/>
  <c r="M653" i="7"/>
  <c r="U653" i="7"/>
  <c r="AC653" i="7"/>
  <c r="N654" i="7"/>
  <c r="V654" i="7"/>
  <c r="AD654" i="7"/>
  <c r="O655" i="7"/>
  <c r="W655" i="7"/>
  <c r="AE655" i="7"/>
  <c r="P656" i="7"/>
  <c r="X656" i="7"/>
  <c r="AF656" i="7"/>
  <c r="Q632" i="7"/>
  <c r="Y632" i="7"/>
  <c r="AG632" i="7"/>
  <c r="R633" i="7"/>
  <c r="Z633" i="7"/>
  <c r="AH633" i="7"/>
  <c r="S634" i="7"/>
  <c r="AA634" i="7"/>
  <c r="AI634" i="7"/>
  <c r="M492" i="7"/>
  <c r="U492" i="7"/>
  <c r="AC492" i="7"/>
  <c r="N493" i="7"/>
  <c r="V493" i="7"/>
  <c r="AD493" i="7"/>
  <c r="P511" i="7"/>
  <c r="X511" i="7"/>
  <c r="AF511" i="7"/>
  <c r="Q512" i="7"/>
  <c r="Y512" i="7"/>
  <c r="AG512" i="7"/>
  <c r="R529" i="7"/>
  <c r="Z529" i="7"/>
  <c r="AH529" i="7"/>
  <c r="S530" i="7"/>
  <c r="AA530" i="7"/>
  <c r="AI530" i="7"/>
  <c r="M554" i="7"/>
  <c r="U554" i="7"/>
  <c r="AC554" i="7"/>
  <c r="N555" i="7"/>
  <c r="V555" i="7"/>
  <c r="AD555" i="7"/>
  <c r="P578" i="7"/>
  <c r="X578" i="7"/>
  <c r="AF578" i="7"/>
  <c r="Q579" i="7"/>
  <c r="Y579" i="7"/>
  <c r="AG579" i="7"/>
  <c r="R580" i="7"/>
  <c r="Z580" i="7"/>
  <c r="AH580" i="7"/>
  <c r="M279" i="7"/>
  <c r="Y279" i="7"/>
  <c r="AI279" i="7"/>
  <c r="O317" i="7"/>
  <c r="AB317" i="7"/>
  <c r="O513" i="7"/>
  <c r="AD513" i="7"/>
  <c r="R581" i="7"/>
  <c r="AH581" i="7"/>
  <c r="M748" i="7"/>
  <c r="AC748" i="7"/>
  <c r="AE775" i="7"/>
  <c r="W775" i="7"/>
  <c r="O775" i="7"/>
  <c r="AC775" i="7"/>
  <c r="U775" i="7"/>
  <c r="M775" i="7"/>
  <c r="AH775" i="7"/>
  <c r="Z775" i="7"/>
  <c r="R775" i="7"/>
  <c r="AF775" i="7"/>
  <c r="X775" i="7"/>
  <c r="P775" i="7"/>
  <c r="AA775" i="7"/>
  <c r="P807" i="7"/>
  <c r="AF807" i="7"/>
  <c r="J282" i="7"/>
  <c r="R283" i="7"/>
  <c r="AH283" i="7"/>
  <c r="M284" i="7"/>
  <c r="AI284" i="7"/>
  <c r="S285" i="7"/>
  <c r="T299" i="7"/>
  <c r="T319" i="7"/>
  <c r="J337" i="7"/>
  <c r="R593" i="7"/>
  <c r="Z593" i="7"/>
  <c r="AH593" i="7"/>
  <c r="S594" i="7"/>
  <c r="AA594" i="7"/>
  <c r="AI594" i="7"/>
  <c r="T595" i="7"/>
  <c r="AB595" i="7"/>
  <c r="P599" i="7"/>
  <c r="X599" i="7"/>
  <c r="AF599" i="7"/>
  <c r="R601" i="7"/>
  <c r="Z601" i="7"/>
  <c r="AH601" i="7"/>
  <c r="S602" i="7"/>
  <c r="AA602" i="7"/>
  <c r="AI602" i="7"/>
  <c r="T618" i="7"/>
  <c r="AB618" i="7"/>
  <c r="AJ618" i="7"/>
  <c r="N620" i="7"/>
  <c r="V620" i="7"/>
  <c r="AD620" i="7"/>
  <c r="O621" i="7"/>
  <c r="W621" i="7"/>
  <c r="AE621" i="7"/>
  <c r="P622" i="7"/>
  <c r="X622" i="7"/>
  <c r="AF622" i="7"/>
  <c r="Q623" i="7"/>
  <c r="Y623" i="7"/>
  <c r="AG623" i="7"/>
  <c r="R624" i="7"/>
  <c r="Z624" i="7"/>
  <c r="AH624" i="7"/>
  <c r="S625" i="7"/>
  <c r="AA625" i="7"/>
  <c r="T626" i="7"/>
  <c r="AB626" i="7"/>
  <c r="N628" i="7"/>
  <c r="V628" i="7"/>
  <c r="AD628" i="7"/>
  <c r="O646" i="7"/>
  <c r="W646" i="7"/>
  <c r="AE646" i="7"/>
  <c r="P647" i="7"/>
  <c r="X647" i="7"/>
  <c r="AF647" i="7"/>
  <c r="Q648" i="7"/>
  <c r="Y648" i="7"/>
  <c r="AG648" i="7"/>
  <c r="R649" i="7"/>
  <c r="Z649" i="7"/>
  <c r="AH649" i="7"/>
  <c r="S650" i="7"/>
  <c r="AA650" i="7"/>
  <c r="T651" i="7"/>
  <c r="AB651" i="7"/>
  <c r="AJ651" i="7"/>
  <c r="N653" i="7"/>
  <c r="V653" i="7"/>
  <c r="AD653" i="7"/>
  <c r="O654" i="7"/>
  <c r="W654" i="7"/>
  <c r="AE654" i="7"/>
  <c r="P655" i="7"/>
  <c r="X655" i="7"/>
  <c r="AF655" i="7"/>
  <c r="Q656" i="7"/>
  <c r="Y656" i="7"/>
  <c r="AG656" i="7"/>
  <c r="R632" i="7"/>
  <c r="Z632" i="7"/>
  <c r="AH632" i="7"/>
  <c r="S633" i="7"/>
  <c r="AA633" i="7"/>
  <c r="AI633" i="7"/>
  <c r="T634" i="7"/>
  <c r="AB634" i="7"/>
  <c r="N492" i="7"/>
  <c r="V492" i="7"/>
  <c r="AD492" i="7"/>
  <c r="O493" i="7"/>
  <c r="W493" i="7"/>
  <c r="AE493" i="7"/>
  <c r="P510" i="7"/>
  <c r="X510" i="7"/>
  <c r="AF510" i="7"/>
  <c r="Q511" i="7"/>
  <c r="Y511" i="7"/>
  <c r="AG511" i="7"/>
  <c r="R512" i="7"/>
  <c r="Z512" i="7"/>
  <c r="AH512" i="7"/>
  <c r="S529" i="7"/>
  <c r="AA529" i="7"/>
  <c r="T530" i="7"/>
  <c r="AB530" i="7"/>
  <c r="AJ530" i="7"/>
  <c r="N554" i="7"/>
  <c r="V554" i="7"/>
  <c r="AD554" i="7"/>
  <c r="O555" i="7"/>
  <c r="W555" i="7"/>
  <c r="AE555" i="7"/>
  <c r="P556" i="7"/>
  <c r="X556" i="7"/>
  <c r="AF556" i="7"/>
  <c r="Q578" i="7"/>
  <c r="Y578" i="7"/>
  <c r="AG578" i="7"/>
  <c r="R579" i="7"/>
  <c r="Z579" i="7"/>
  <c r="AH579" i="7"/>
  <c r="S580" i="7"/>
  <c r="AA580" i="7"/>
  <c r="O279" i="7"/>
  <c r="Z279" i="7"/>
  <c r="AJ279" i="7"/>
  <c r="Q317" i="7"/>
  <c r="AD317" i="7"/>
  <c r="Q513" i="7"/>
  <c r="AE513" i="7"/>
  <c r="T581" i="7"/>
  <c r="AJ581" i="7"/>
  <c r="P748" i="7"/>
  <c r="AF748" i="7"/>
  <c r="S807" i="7"/>
  <c r="AI807" i="7"/>
  <c r="R284" i="7"/>
  <c r="T285" i="7"/>
  <c r="AD318" i="7"/>
  <c r="V318" i="7"/>
  <c r="N318" i="7"/>
  <c r="AJ318" i="7"/>
  <c r="AB318" i="7"/>
  <c r="T318" i="7"/>
  <c r="AH318" i="7"/>
  <c r="Z318" i="7"/>
  <c r="R318" i="7"/>
  <c r="AG318" i="7"/>
  <c r="Y318" i="7"/>
  <c r="Q318" i="7"/>
  <c r="AF318" i="7"/>
  <c r="X318" i="7"/>
  <c r="P318" i="7"/>
  <c r="AE318" i="7"/>
  <c r="W318" i="7"/>
  <c r="O318" i="7"/>
  <c r="V319" i="7"/>
  <c r="S593" i="7"/>
  <c r="AA593" i="7"/>
  <c r="AI593" i="7"/>
  <c r="T594" i="7"/>
  <c r="AB594" i="7"/>
  <c r="Q599" i="7"/>
  <c r="Y599" i="7"/>
  <c r="AG599" i="7"/>
  <c r="S601" i="7"/>
  <c r="AA601" i="7"/>
  <c r="AI601" i="7"/>
  <c r="T602" i="7"/>
  <c r="AB602" i="7"/>
  <c r="O620" i="7"/>
  <c r="W620" i="7"/>
  <c r="AE620" i="7"/>
  <c r="P621" i="7"/>
  <c r="X621" i="7"/>
  <c r="AF621" i="7"/>
  <c r="Q622" i="7"/>
  <c r="Y622" i="7"/>
  <c r="AG622" i="7"/>
  <c r="R623" i="7"/>
  <c r="Z623" i="7"/>
  <c r="AH623" i="7"/>
  <c r="S624" i="7"/>
  <c r="AA624" i="7"/>
  <c r="T625" i="7"/>
  <c r="AB625" i="7"/>
  <c r="O628" i="7"/>
  <c r="W628" i="7"/>
  <c r="AE628" i="7"/>
  <c r="P646" i="7"/>
  <c r="X646" i="7"/>
  <c r="AF646" i="7"/>
  <c r="Q647" i="7"/>
  <c r="Y647" i="7"/>
  <c r="AG647" i="7"/>
  <c r="R648" i="7"/>
  <c r="Z648" i="7"/>
  <c r="AH648" i="7"/>
  <c r="S649" i="7"/>
  <c r="AA649" i="7"/>
  <c r="AI649" i="7"/>
  <c r="T650" i="7"/>
  <c r="AB650" i="7"/>
  <c r="AJ650" i="7"/>
  <c r="O653" i="7"/>
  <c r="W653" i="7"/>
  <c r="AE653" i="7"/>
  <c r="P654" i="7"/>
  <c r="X654" i="7"/>
  <c r="AF654" i="7"/>
  <c r="Q655" i="7"/>
  <c r="Y655" i="7"/>
  <c r="AG655" i="7"/>
  <c r="R656" i="7"/>
  <c r="Z656" i="7"/>
  <c r="AH656" i="7"/>
  <c r="S632" i="7"/>
  <c r="AA632" i="7"/>
  <c r="AI632" i="7"/>
  <c r="T633" i="7"/>
  <c r="AB633" i="7"/>
  <c r="O492" i="7"/>
  <c r="W492" i="7"/>
  <c r="AE492" i="7"/>
  <c r="P493" i="7"/>
  <c r="X493" i="7"/>
  <c r="AF493" i="7"/>
  <c r="Q510" i="7"/>
  <c r="Y510" i="7"/>
  <c r="AG510" i="7"/>
  <c r="R511" i="7"/>
  <c r="Z511" i="7"/>
  <c r="AH511" i="7"/>
  <c r="S512" i="7"/>
  <c r="AA512" i="7"/>
  <c r="T529" i="7"/>
  <c r="AB529" i="7"/>
  <c r="AJ529" i="7"/>
  <c r="AE554" i="7"/>
  <c r="P555" i="7"/>
  <c r="X555" i="7"/>
  <c r="AF555" i="7"/>
  <c r="Q556" i="7"/>
  <c r="Y556" i="7"/>
  <c r="AG556" i="7"/>
  <c r="R578" i="7"/>
  <c r="Z578" i="7"/>
  <c r="AH578" i="7"/>
  <c r="S579" i="7"/>
  <c r="AA579" i="7"/>
  <c r="T580" i="7"/>
  <c r="AB580" i="7"/>
  <c r="AJ580" i="7"/>
  <c r="Q279" i="7"/>
  <c r="AA279" i="7"/>
  <c r="S317" i="7"/>
  <c r="AE317" i="7"/>
  <c r="AI336" i="7"/>
  <c r="W336" i="7"/>
  <c r="R513" i="7"/>
  <c r="AG513" i="7"/>
  <c r="AJ557" i="7"/>
  <c r="AB557" i="7"/>
  <c r="T557" i="7"/>
  <c r="AH557" i="7"/>
  <c r="Z557" i="7"/>
  <c r="R557" i="7"/>
  <c r="AE557" i="7"/>
  <c r="W557" i="7"/>
  <c r="O557" i="7"/>
  <c r="AC557" i="7"/>
  <c r="U557" i="7"/>
  <c r="M557" i="7"/>
  <c r="Y557" i="7"/>
  <c r="W581" i="7"/>
  <c r="R748" i="7"/>
  <c r="AH748" i="7"/>
  <c r="N775" i="7"/>
  <c r="AD775" i="7"/>
  <c r="AI794" i="7"/>
  <c r="U807" i="7"/>
  <c r="AJ282" i="7"/>
  <c r="AB282" i="7"/>
  <c r="T282" i="7"/>
  <c r="AH282" i="7"/>
  <c r="Z282" i="7"/>
  <c r="R282" i="7"/>
  <c r="AE282" i="7"/>
  <c r="W282" i="7"/>
  <c r="O282" i="7"/>
  <c r="AC282" i="7"/>
  <c r="U282" i="7"/>
  <c r="M282" i="7"/>
  <c r="Y282" i="7"/>
  <c r="W283" i="7"/>
  <c r="S284" i="7"/>
  <c r="V285" i="7"/>
  <c r="W299" i="7"/>
  <c r="AJ303" i="7"/>
  <c r="AB303" i="7"/>
  <c r="T303" i="7"/>
  <c r="AH303" i="7"/>
  <c r="Z303" i="7"/>
  <c r="R303" i="7"/>
  <c r="AF303" i="7"/>
  <c r="X303" i="7"/>
  <c r="P303" i="7"/>
  <c r="AE303" i="7"/>
  <c r="W303" i="7"/>
  <c r="O303" i="7"/>
  <c r="AD303" i="7"/>
  <c r="V303" i="7"/>
  <c r="N303" i="7"/>
  <c r="AC303" i="7"/>
  <c r="U303" i="7"/>
  <c r="M303" i="7"/>
  <c r="AB319" i="7"/>
  <c r="S623" i="7"/>
  <c r="AA623" i="7"/>
  <c r="AI623" i="7"/>
  <c r="T624" i="7"/>
  <c r="AB624" i="7"/>
  <c r="AJ624" i="7"/>
  <c r="S648" i="7"/>
  <c r="AA648" i="7"/>
  <c r="AI648" i="7"/>
  <c r="T649" i="7"/>
  <c r="AB649" i="7"/>
  <c r="AJ649" i="7"/>
  <c r="S656" i="7"/>
  <c r="AA656" i="7"/>
  <c r="AI656" i="7"/>
  <c r="T632" i="7"/>
  <c r="AB632" i="7"/>
  <c r="AJ632" i="7"/>
  <c r="P492" i="7"/>
  <c r="X492" i="7"/>
  <c r="AF492" i="7"/>
  <c r="Q493" i="7"/>
  <c r="Y493" i="7"/>
  <c r="AG493" i="7"/>
  <c r="S511" i="7"/>
  <c r="AA511" i="7"/>
  <c r="AI511" i="7"/>
  <c r="T512" i="7"/>
  <c r="AB512" i="7"/>
  <c r="AJ512" i="7"/>
  <c r="P554" i="7"/>
  <c r="X554" i="7"/>
  <c r="AF554" i="7"/>
  <c r="Q555" i="7"/>
  <c r="Y555" i="7"/>
  <c r="AG555" i="7"/>
  <c r="S578" i="7"/>
  <c r="AA578" i="7"/>
  <c r="AI578" i="7"/>
  <c r="T579" i="7"/>
  <c r="AB579" i="7"/>
  <c r="AJ579" i="7"/>
  <c r="R279" i="7"/>
  <c r="AB279" i="7"/>
  <c r="T317" i="7"/>
  <c r="AD336" i="7"/>
  <c r="V336" i="7"/>
  <c r="N336" i="7"/>
  <c r="X336" i="7"/>
  <c r="T513" i="7"/>
  <c r="AJ513" i="7"/>
  <c r="S748" i="7"/>
  <c r="AI748" i="7"/>
  <c r="Q775" i="7"/>
  <c r="AG775" i="7"/>
  <c r="AF794" i="7"/>
  <c r="X794" i="7"/>
  <c r="P794" i="7"/>
  <c r="AD794" i="7"/>
  <c r="V794" i="7"/>
  <c r="N794" i="7"/>
  <c r="AB794" i="7"/>
  <c r="U284" i="7"/>
  <c r="M318" i="7"/>
  <c r="AD319" i="7"/>
  <c r="S599" i="7"/>
  <c r="AA599" i="7"/>
  <c r="AI599" i="7"/>
  <c r="Q620" i="7"/>
  <c r="Y620" i="7"/>
  <c r="AG620" i="7"/>
  <c r="R621" i="7"/>
  <c r="Z621" i="7"/>
  <c r="AH621" i="7"/>
  <c r="S622" i="7"/>
  <c r="AA622" i="7"/>
  <c r="AI622" i="7"/>
  <c r="T623" i="7"/>
  <c r="AB623" i="7"/>
  <c r="AJ623" i="7"/>
  <c r="M624" i="7"/>
  <c r="U624" i="7"/>
  <c r="AC624" i="7"/>
  <c r="Q628" i="7"/>
  <c r="Y628" i="7"/>
  <c r="AG628" i="7"/>
  <c r="R646" i="7"/>
  <c r="Z646" i="7"/>
  <c r="AH646" i="7"/>
  <c r="S647" i="7"/>
  <c r="AA647" i="7"/>
  <c r="AI647" i="7"/>
  <c r="T648" i="7"/>
  <c r="AB648" i="7"/>
  <c r="AJ648" i="7"/>
  <c r="M649" i="7"/>
  <c r="U649" i="7"/>
  <c r="AC649" i="7"/>
  <c r="Q653" i="7"/>
  <c r="Y653" i="7"/>
  <c r="AG653" i="7"/>
  <c r="R654" i="7"/>
  <c r="Z654" i="7"/>
  <c r="AH654" i="7"/>
  <c r="S655" i="7"/>
  <c r="AA655" i="7"/>
  <c r="AI655" i="7"/>
  <c r="T656" i="7"/>
  <c r="AB656" i="7"/>
  <c r="AJ656" i="7"/>
  <c r="M632" i="7"/>
  <c r="U632" i="7"/>
  <c r="AC632" i="7"/>
  <c r="Q492" i="7"/>
  <c r="Y492" i="7"/>
  <c r="AG492" i="7"/>
  <c r="R493" i="7"/>
  <c r="Z493" i="7"/>
  <c r="AH493" i="7"/>
  <c r="S510" i="7"/>
  <c r="AA510" i="7"/>
  <c r="AI510" i="7"/>
  <c r="T511" i="7"/>
  <c r="AB511" i="7"/>
  <c r="AJ511" i="7"/>
  <c r="M512" i="7"/>
  <c r="U512" i="7"/>
  <c r="AC512" i="7"/>
  <c r="Q554" i="7"/>
  <c r="Y554" i="7"/>
  <c r="AG554" i="7"/>
  <c r="R555" i="7"/>
  <c r="Z555" i="7"/>
  <c r="AH555" i="7"/>
  <c r="S556" i="7"/>
  <c r="AA556" i="7"/>
  <c r="AI556" i="7"/>
  <c r="T578" i="7"/>
  <c r="AB578" i="7"/>
  <c r="AJ578" i="7"/>
  <c r="M579" i="7"/>
  <c r="U579" i="7"/>
  <c r="AC579" i="7"/>
  <c r="S279" i="7"/>
  <c r="AC279" i="7"/>
  <c r="V317" i="7"/>
  <c r="AI317" i="7"/>
  <c r="V513" i="7"/>
  <c r="U748" i="7"/>
  <c r="AG807" i="7"/>
  <c r="Y807" i="7"/>
  <c r="Q807" i="7"/>
  <c r="AE807" i="7"/>
  <c r="W807" i="7"/>
  <c r="O807" i="7"/>
  <c r="AJ807" i="7"/>
  <c r="AB807" i="7"/>
  <c r="T807" i="7"/>
  <c r="AH807" i="7"/>
  <c r="Z807" i="7"/>
  <c r="R807" i="7"/>
  <c r="X807" i="7"/>
  <c r="Z284" i="7"/>
  <c r="AB285" i="7"/>
  <c r="S738" i="7"/>
  <c r="AA738" i="7"/>
  <c r="S746" i="7"/>
  <c r="AA746" i="7"/>
  <c r="S767" i="7"/>
  <c r="AA767" i="7"/>
  <c r="P772" i="7"/>
  <c r="X772" i="7"/>
  <c r="S1188" i="7"/>
  <c r="AA1188" i="7"/>
  <c r="P221" i="7"/>
  <c r="X221" i="7"/>
  <c r="S224" i="7"/>
  <c r="AA224" i="7"/>
  <c r="N593" i="7"/>
  <c r="V593" i="7"/>
  <c r="O594" i="7"/>
  <c r="W594" i="7"/>
  <c r="P595" i="7"/>
  <c r="X595" i="7"/>
  <c r="S598" i="7"/>
  <c r="AA598" i="7"/>
  <c r="T599" i="7"/>
  <c r="AB599" i="7"/>
  <c r="N601" i="7"/>
  <c r="V601" i="7"/>
  <c r="O602" i="7"/>
  <c r="W602" i="7"/>
  <c r="P618" i="7"/>
  <c r="X618" i="7"/>
  <c r="R620" i="7"/>
  <c r="Z620" i="7"/>
  <c r="AH620" i="7"/>
  <c r="S621" i="7"/>
  <c r="AA621" i="7"/>
  <c r="T622" i="7"/>
  <c r="AB622" i="7"/>
  <c r="M623" i="7"/>
  <c r="U623" i="7"/>
  <c r="AC623" i="7"/>
  <c r="N624" i="7"/>
  <c r="V624" i="7"/>
  <c r="AD624" i="7"/>
  <c r="R628" i="7"/>
  <c r="Z628" i="7"/>
  <c r="AH628" i="7"/>
  <c r="S646" i="7"/>
  <c r="AA646" i="7"/>
  <c r="T647" i="7"/>
  <c r="AB647" i="7"/>
  <c r="AJ647" i="7"/>
  <c r="M648" i="7"/>
  <c r="U648" i="7"/>
  <c r="AC648" i="7"/>
  <c r="N649" i="7"/>
  <c r="V649" i="7"/>
  <c r="O650" i="7"/>
  <c r="W650" i="7"/>
  <c r="P651" i="7"/>
  <c r="X651" i="7"/>
  <c r="R653" i="7"/>
  <c r="Z653" i="7"/>
  <c r="AH653" i="7"/>
  <c r="S654" i="7"/>
  <c r="AA654" i="7"/>
  <c r="T655" i="7"/>
  <c r="AB655" i="7"/>
  <c r="M656" i="7"/>
  <c r="U656" i="7"/>
  <c r="AC656" i="7"/>
  <c r="N632" i="7"/>
  <c r="V632" i="7"/>
  <c r="O633" i="7"/>
  <c r="W633" i="7"/>
  <c r="P634" i="7"/>
  <c r="X634" i="7"/>
  <c r="R492" i="7"/>
  <c r="Z492" i="7"/>
  <c r="AH492" i="7"/>
  <c r="S493" i="7"/>
  <c r="AA493" i="7"/>
  <c r="T510" i="7"/>
  <c r="AB510" i="7"/>
  <c r="M511" i="7"/>
  <c r="U511" i="7"/>
  <c r="N512" i="7"/>
  <c r="V512" i="7"/>
  <c r="P530" i="7"/>
  <c r="X530" i="7"/>
  <c r="R554" i="7"/>
  <c r="Z554" i="7"/>
  <c r="AH554" i="7"/>
  <c r="S555" i="7"/>
  <c r="AA555" i="7"/>
  <c r="T556" i="7"/>
  <c r="AB556" i="7"/>
  <c r="M578" i="7"/>
  <c r="U578" i="7"/>
  <c r="N579" i="7"/>
  <c r="V579" i="7"/>
  <c r="T279" i="7"/>
  <c r="AC317" i="7"/>
  <c r="U317" i="7"/>
  <c r="M317" i="7"/>
  <c r="AH317" i="7"/>
  <c r="Z317" i="7"/>
  <c r="R317" i="7"/>
  <c r="AF317" i="7"/>
  <c r="X317" i="7"/>
  <c r="P317" i="7"/>
  <c r="W317" i="7"/>
  <c r="AJ317" i="7"/>
  <c r="J494" i="7"/>
  <c r="AI513" i="7"/>
  <c r="AC581" i="7"/>
  <c r="U581" i="7"/>
  <c r="M581" i="7"/>
  <c r="AB581" i="7"/>
  <c r="AA807" i="7"/>
  <c r="AC283" i="7"/>
  <c r="U283" i="7"/>
  <c r="M283" i="7"/>
  <c r="AB283" i="7"/>
  <c r="AE285" i="7"/>
  <c r="W285" i="7"/>
  <c r="O285" i="7"/>
  <c r="AC285" i="7"/>
  <c r="U285" i="7"/>
  <c r="M285" i="7"/>
  <c r="AH285" i="7"/>
  <c r="Z285" i="7"/>
  <c r="R285" i="7"/>
  <c r="AG285" i="7"/>
  <c r="Y285" i="7"/>
  <c r="Q285" i="7"/>
  <c r="AF285" i="7"/>
  <c r="X285" i="7"/>
  <c r="P285" i="7"/>
  <c r="AD285" i="7"/>
  <c r="AF299" i="7"/>
  <c r="X299" i="7"/>
  <c r="P299" i="7"/>
  <c r="AD299" i="7"/>
  <c r="V299" i="7"/>
  <c r="N299" i="7"/>
  <c r="AH299" i="7"/>
  <c r="Z299" i="7"/>
  <c r="R299" i="7"/>
  <c r="AE299" i="7"/>
  <c r="AE319" i="7"/>
  <c r="S620" i="7"/>
  <c r="AA620" i="7"/>
  <c r="T621" i="7"/>
  <c r="AB621" i="7"/>
  <c r="N623" i="7"/>
  <c r="V623" i="7"/>
  <c r="O624" i="7"/>
  <c r="W624" i="7"/>
  <c r="S628" i="7"/>
  <c r="AA628" i="7"/>
  <c r="T646" i="7"/>
  <c r="AB646" i="7"/>
  <c r="M647" i="7"/>
  <c r="U647" i="7"/>
  <c r="N648" i="7"/>
  <c r="V648" i="7"/>
  <c r="O649" i="7"/>
  <c r="W649" i="7"/>
  <c r="S653" i="7"/>
  <c r="AA653" i="7"/>
  <c r="T654" i="7"/>
  <c r="AB654" i="7"/>
  <c r="N656" i="7"/>
  <c r="V656" i="7"/>
  <c r="O632" i="7"/>
  <c r="W632" i="7"/>
  <c r="S492" i="7"/>
  <c r="AA492" i="7"/>
  <c r="T493" i="7"/>
  <c r="AB493" i="7"/>
  <c r="P529" i="7"/>
  <c r="X529" i="7"/>
  <c r="S554" i="7"/>
  <c r="AA554" i="7"/>
  <c r="T555" i="7"/>
  <c r="AB555" i="7"/>
  <c r="P580" i="7"/>
  <c r="X580" i="7"/>
  <c r="AF279" i="7"/>
  <c r="X279" i="7"/>
  <c r="P279" i="7"/>
  <c r="AD279" i="7"/>
  <c r="V279" i="7"/>
  <c r="N279" i="7"/>
  <c r="U279" i="7"/>
  <c r="AG279" i="7"/>
  <c r="AH513" i="7"/>
  <c r="Z513" i="7"/>
  <c r="AF513" i="7"/>
  <c r="X513" i="7"/>
  <c r="P513" i="7"/>
  <c r="AC513" i="7"/>
  <c r="U513" i="7"/>
  <c r="M513" i="7"/>
  <c r="Y513" i="7"/>
  <c r="AD748" i="7"/>
  <c r="V748" i="7"/>
  <c r="N748" i="7"/>
  <c r="AJ748" i="7"/>
  <c r="AB748" i="7"/>
  <c r="T748" i="7"/>
  <c r="AG748" i="7"/>
  <c r="Y748" i="7"/>
  <c r="Q748" i="7"/>
  <c r="AE748" i="7"/>
  <c r="W748" i="7"/>
  <c r="O748" i="7"/>
  <c r="Z748" i="7"/>
  <c r="AI280" i="7"/>
  <c r="AD284" i="7"/>
  <c r="V284" i="7"/>
  <c r="N284" i="7"/>
  <c r="AJ284" i="7"/>
  <c r="AB284" i="7"/>
  <c r="T284" i="7"/>
  <c r="AG284" i="7"/>
  <c r="Y284" i="7"/>
  <c r="Q284" i="7"/>
  <c r="AF284" i="7"/>
  <c r="X284" i="7"/>
  <c r="P284" i="7"/>
  <c r="AE284" i="7"/>
  <c r="W284" i="7"/>
  <c r="O284" i="7"/>
  <c r="AC284" i="7"/>
  <c r="AI304" i="7"/>
  <c r="Q336" i="7"/>
  <c r="Y336" i="7"/>
  <c r="AG336" i="7"/>
  <c r="S513" i="7"/>
  <c r="AA513" i="7"/>
  <c r="T532" i="7"/>
  <c r="AB532" i="7"/>
  <c r="AJ532" i="7"/>
  <c r="N581" i="7"/>
  <c r="V581" i="7"/>
  <c r="AD581" i="7"/>
  <c r="Q794" i="7"/>
  <c r="Y794" i="7"/>
  <c r="AG794" i="7"/>
  <c r="S280" i="7"/>
  <c r="AA280" i="7"/>
  <c r="T281" i="7"/>
  <c r="AB281" i="7"/>
  <c r="AJ281" i="7"/>
  <c r="N283" i="7"/>
  <c r="V283" i="7"/>
  <c r="AD283" i="7"/>
  <c r="Q299" i="7"/>
  <c r="Y299" i="7"/>
  <c r="AG299" i="7"/>
  <c r="R300" i="7"/>
  <c r="Z300" i="7"/>
  <c r="AH300" i="7"/>
  <c r="S301" i="7"/>
  <c r="AA301" i="7"/>
  <c r="T302" i="7"/>
  <c r="AB302" i="7"/>
  <c r="AJ302" i="7"/>
  <c r="N304" i="7"/>
  <c r="V304" i="7"/>
  <c r="AD304" i="7"/>
  <c r="P319" i="7"/>
  <c r="X319" i="7"/>
  <c r="AF319" i="7"/>
  <c r="Q320" i="7"/>
  <c r="Y320" i="7"/>
  <c r="AG320" i="7"/>
  <c r="R321" i="7"/>
  <c r="Z321" i="7"/>
  <c r="AH321" i="7"/>
  <c r="S322" i="7"/>
  <c r="AA322" i="7"/>
  <c r="AI322" i="7"/>
  <c r="T323" i="7"/>
  <c r="AB323" i="7"/>
  <c r="AJ323" i="7"/>
  <c r="M337" i="7"/>
  <c r="U337" i="7"/>
  <c r="AC337" i="7"/>
  <c r="N338" i="7"/>
  <c r="V338" i="7"/>
  <c r="AD338" i="7"/>
  <c r="O339" i="7"/>
  <c r="W339" i="7"/>
  <c r="AE339" i="7"/>
  <c r="P340" i="7"/>
  <c r="X340" i="7"/>
  <c r="AF340" i="7"/>
  <c r="Q341" i="7"/>
  <c r="Y341" i="7"/>
  <c r="AG341" i="7"/>
  <c r="R342" i="7"/>
  <c r="Z342" i="7"/>
  <c r="AH342" i="7"/>
  <c r="S495" i="7"/>
  <c r="AA495" i="7"/>
  <c r="T496" i="7"/>
  <c r="AB496" i="7"/>
  <c r="AJ496" i="7"/>
  <c r="M497" i="7"/>
  <c r="V497" i="7"/>
  <c r="AE497" i="7"/>
  <c r="Q498" i="7"/>
  <c r="Z498" i="7"/>
  <c r="N499" i="7"/>
  <c r="W499" i="7"/>
  <c r="AF499" i="7"/>
  <c r="S514" i="7"/>
  <c r="N515" i="7"/>
  <c r="X515" i="7"/>
  <c r="AG515" i="7"/>
  <c r="S516" i="7"/>
  <c r="P517" i="7"/>
  <c r="AA517" i="7"/>
  <c r="Q518" i="7"/>
  <c r="AB518" i="7"/>
  <c r="P533" i="7"/>
  <c r="Z533" i="7"/>
  <c r="N534" i="7"/>
  <c r="Y534" i="7"/>
  <c r="AI534" i="7"/>
  <c r="O535" i="7"/>
  <c r="AA535" i="7"/>
  <c r="J536" i="7"/>
  <c r="T536" i="7"/>
  <c r="AH537" i="7"/>
  <c r="Z537" i="7"/>
  <c r="R537" i="7"/>
  <c r="AB537" i="7"/>
  <c r="P559" i="7"/>
  <c r="AF559" i="7"/>
  <c r="P560" i="7"/>
  <c r="AF560" i="7"/>
  <c r="AJ562" i="7"/>
  <c r="AB562" i="7"/>
  <c r="T562" i="7"/>
  <c r="AF562" i="7"/>
  <c r="X562" i="7"/>
  <c r="P562" i="7"/>
  <c r="AE562" i="7"/>
  <c r="W562" i="7"/>
  <c r="O562" i="7"/>
  <c r="AC562" i="7"/>
  <c r="U562" i="7"/>
  <c r="M562" i="7"/>
  <c r="Z562" i="7"/>
  <c r="W582" i="7"/>
  <c r="T583" i="7"/>
  <c r="AJ583" i="7"/>
  <c r="N584" i="7"/>
  <c r="AD584" i="7"/>
  <c r="T500" i="7"/>
  <c r="AJ500" i="7"/>
  <c r="S538" i="7"/>
  <c r="AI538" i="7"/>
  <c r="S749" i="7"/>
  <c r="U750" i="7"/>
  <c r="V751" i="7"/>
  <c r="J777" i="7"/>
  <c r="AJ779" i="7"/>
  <c r="AB779" i="7"/>
  <c r="T779" i="7"/>
  <c r="AH779" i="7"/>
  <c r="Z779" i="7"/>
  <c r="R779" i="7"/>
  <c r="AF779" i="7"/>
  <c r="X779" i="7"/>
  <c r="P779" i="7"/>
  <c r="AE779" i="7"/>
  <c r="W779" i="7"/>
  <c r="O779" i="7"/>
  <c r="AD779" i="7"/>
  <c r="V779" i="7"/>
  <c r="N779" i="7"/>
  <c r="AC779" i="7"/>
  <c r="U779" i="7"/>
  <c r="M779" i="7"/>
  <c r="Z795" i="7"/>
  <c r="AB797" i="7"/>
  <c r="S811" i="7"/>
  <c r="U780" i="7"/>
  <c r="AE799" i="7"/>
  <c r="S300" i="7"/>
  <c r="AA300" i="7"/>
  <c r="AI300" i="7"/>
  <c r="T301" i="7"/>
  <c r="AB301" i="7"/>
  <c r="AJ301" i="7"/>
  <c r="Q319" i="7"/>
  <c r="Y319" i="7"/>
  <c r="AG319" i="7"/>
  <c r="R320" i="7"/>
  <c r="Z320" i="7"/>
  <c r="AH320" i="7"/>
  <c r="S321" i="7"/>
  <c r="AA321" i="7"/>
  <c r="AI321" i="7"/>
  <c r="T322" i="7"/>
  <c r="AB322" i="7"/>
  <c r="AJ322" i="7"/>
  <c r="N337" i="7"/>
  <c r="V337" i="7"/>
  <c r="AD337" i="7"/>
  <c r="O338" i="7"/>
  <c r="W338" i="7"/>
  <c r="AE338" i="7"/>
  <c r="P339" i="7"/>
  <c r="X339" i="7"/>
  <c r="AF339" i="7"/>
  <c r="Q340" i="7"/>
  <c r="Y340" i="7"/>
  <c r="AG340" i="7"/>
  <c r="R341" i="7"/>
  <c r="Z341" i="7"/>
  <c r="AH341" i="7"/>
  <c r="S342" i="7"/>
  <c r="AA342" i="7"/>
  <c r="AI342" i="7"/>
  <c r="T495" i="7"/>
  <c r="AB495" i="7"/>
  <c r="AJ495" i="7"/>
  <c r="N497" i="7"/>
  <c r="W497" i="7"/>
  <c r="AF497" i="7"/>
  <c r="O499" i="7"/>
  <c r="X499" i="7"/>
  <c r="AG499" i="7"/>
  <c r="AD514" i="7"/>
  <c r="V514" i="7"/>
  <c r="N514" i="7"/>
  <c r="T514" i="7"/>
  <c r="AC514" i="7"/>
  <c r="AF516" i="7"/>
  <c r="X516" i="7"/>
  <c r="P516" i="7"/>
  <c r="AJ516" i="7"/>
  <c r="T516" i="7"/>
  <c r="AC516" i="7"/>
  <c r="R517" i="7"/>
  <c r="AB517" i="7"/>
  <c r="S518" i="7"/>
  <c r="AC518" i="7"/>
  <c r="Q533" i="7"/>
  <c r="AB533" i="7"/>
  <c r="O534" i="7"/>
  <c r="Z534" i="7"/>
  <c r="P535" i="7"/>
  <c r="AB535" i="7"/>
  <c r="S559" i="7"/>
  <c r="AI559" i="7"/>
  <c r="Q560" i="7"/>
  <c r="AG560" i="7"/>
  <c r="U583" i="7"/>
  <c r="Q584" i="7"/>
  <c r="AG584" i="7"/>
  <c r="W500" i="7"/>
  <c r="V538" i="7"/>
  <c r="T749" i="7"/>
  <c r="AA750" i="7"/>
  <c r="AB751" i="7"/>
  <c r="AB795" i="7"/>
  <c r="M796" i="7"/>
  <c r="AD797" i="7"/>
  <c r="Y811" i="7"/>
  <c r="AA780" i="7"/>
  <c r="AC799" i="7"/>
  <c r="U799" i="7"/>
  <c r="M799" i="7"/>
  <c r="AH799" i="7"/>
  <c r="Z799" i="7"/>
  <c r="R799" i="7"/>
  <c r="AG799" i="7"/>
  <c r="Y799" i="7"/>
  <c r="Q799" i="7"/>
  <c r="S336" i="7"/>
  <c r="AA336" i="7"/>
  <c r="N532" i="7"/>
  <c r="V532" i="7"/>
  <c r="AD532" i="7"/>
  <c r="P581" i="7"/>
  <c r="X581" i="7"/>
  <c r="AF581" i="7"/>
  <c r="S794" i="7"/>
  <c r="AA794" i="7"/>
  <c r="N281" i="7"/>
  <c r="V281" i="7"/>
  <c r="AD281" i="7"/>
  <c r="P283" i="7"/>
  <c r="X283" i="7"/>
  <c r="AF283" i="7"/>
  <c r="S299" i="7"/>
  <c r="AA299" i="7"/>
  <c r="T300" i="7"/>
  <c r="AB300" i="7"/>
  <c r="AJ300" i="7"/>
  <c r="M301" i="7"/>
  <c r="U301" i="7"/>
  <c r="AC301" i="7"/>
  <c r="N302" i="7"/>
  <c r="V302" i="7"/>
  <c r="AD302" i="7"/>
  <c r="P304" i="7"/>
  <c r="X304" i="7"/>
  <c r="AF304" i="7"/>
  <c r="R319" i="7"/>
  <c r="Z319" i="7"/>
  <c r="AH319" i="7"/>
  <c r="S320" i="7"/>
  <c r="AA320" i="7"/>
  <c r="T321" i="7"/>
  <c r="AB321" i="7"/>
  <c r="AJ321" i="7"/>
  <c r="M322" i="7"/>
  <c r="U322" i="7"/>
  <c r="N323" i="7"/>
  <c r="V323" i="7"/>
  <c r="AD323" i="7"/>
  <c r="O337" i="7"/>
  <c r="W337" i="7"/>
  <c r="AE337" i="7"/>
  <c r="P338" i="7"/>
  <c r="X338" i="7"/>
  <c r="AF338" i="7"/>
  <c r="Q339" i="7"/>
  <c r="Y339" i="7"/>
  <c r="AG339" i="7"/>
  <c r="R340" i="7"/>
  <c r="Z340" i="7"/>
  <c r="AH340" i="7"/>
  <c r="S341" i="7"/>
  <c r="AA341" i="7"/>
  <c r="T342" i="7"/>
  <c r="AB342" i="7"/>
  <c r="AJ342" i="7"/>
  <c r="M495" i="7"/>
  <c r="U495" i="7"/>
  <c r="AC495" i="7"/>
  <c r="N496" i="7"/>
  <c r="V496" i="7"/>
  <c r="AD496" i="7"/>
  <c r="O497" i="7"/>
  <c r="X497" i="7"/>
  <c r="AG497" i="7"/>
  <c r="AJ498" i="7"/>
  <c r="AB498" i="7"/>
  <c r="T498" i="7"/>
  <c r="S498" i="7"/>
  <c r="AC498" i="7"/>
  <c r="P499" i="7"/>
  <c r="Y499" i="7"/>
  <c r="AH499" i="7"/>
  <c r="U514" i="7"/>
  <c r="AE514" i="7"/>
  <c r="Q515" i="7"/>
  <c r="Z515" i="7"/>
  <c r="U516" i="7"/>
  <c r="AD516" i="7"/>
  <c r="S517" i="7"/>
  <c r="AD517" i="7"/>
  <c r="T518" i="7"/>
  <c r="R533" i="7"/>
  <c r="Q534" i="7"/>
  <c r="R535" i="7"/>
  <c r="AE535" i="7"/>
  <c r="AD536" i="7"/>
  <c r="V536" i="7"/>
  <c r="N536" i="7"/>
  <c r="AH536" i="7"/>
  <c r="Z536" i="7"/>
  <c r="R536" i="7"/>
  <c r="AE536" i="7"/>
  <c r="W536" i="7"/>
  <c r="O536" i="7"/>
  <c r="X536" i="7"/>
  <c r="AJ536" i="7"/>
  <c r="V559" i="7"/>
  <c r="T560" i="7"/>
  <c r="AJ560" i="7"/>
  <c r="N562" i="7"/>
  <c r="AD562" i="7"/>
  <c r="AC582" i="7"/>
  <c r="U582" i="7"/>
  <c r="M582" i="7"/>
  <c r="AG582" i="7"/>
  <c r="Y582" i="7"/>
  <c r="Q582" i="7"/>
  <c r="AF582" i="7"/>
  <c r="X582" i="7"/>
  <c r="P582" i="7"/>
  <c r="AD582" i="7"/>
  <c r="V582" i="7"/>
  <c r="N582" i="7"/>
  <c r="AA582" i="7"/>
  <c r="T584" i="7"/>
  <c r="AJ584" i="7"/>
  <c r="AG586" i="7"/>
  <c r="Y586" i="7"/>
  <c r="Q586" i="7"/>
  <c r="AC586" i="7"/>
  <c r="U586" i="7"/>
  <c r="M586" i="7"/>
  <c r="AJ586" i="7"/>
  <c r="AB586" i="7"/>
  <c r="T586" i="7"/>
  <c r="AH586" i="7"/>
  <c r="Z586" i="7"/>
  <c r="R586" i="7"/>
  <c r="X586" i="7"/>
  <c r="X500" i="7"/>
  <c r="Z749" i="7"/>
  <c r="AE751" i="7"/>
  <c r="Q779" i="7"/>
  <c r="AH795" i="7"/>
  <c r="S796" i="7"/>
  <c r="AA811" i="7"/>
  <c r="AC780" i="7"/>
  <c r="N799" i="7"/>
  <c r="AJ941" i="7"/>
  <c r="S319" i="7"/>
  <c r="AA319" i="7"/>
  <c r="AI319" i="7"/>
  <c r="T320" i="7"/>
  <c r="AB320" i="7"/>
  <c r="AJ320" i="7"/>
  <c r="P337" i="7"/>
  <c r="X337" i="7"/>
  <c r="AF337" i="7"/>
  <c r="Q338" i="7"/>
  <c r="Y338" i="7"/>
  <c r="AG338" i="7"/>
  <c r="R339" i="7"/>
  <c r="Z339" i="7"/>
  <c r="AH339" i="7"/>
  <c r="S340" i="7"/>
  <c r="AA340" i="7"/>
  <c r="AI340" i="7"/>
  <c r="T341" i="7"/>
  <c r="AB341" i="7"/>
  <c r="AJ341" i="7"/>
  <c r="P497" i="7"/>
  <c r="Y497" i="7"/>
  <c r="AH497" i="7"/>
  <c r="Q499" i="7"/>
  <c r="Z499" i="7"/>
  <c r="AI499" i="7"/>
  <c r="M514" i="7"/>
  <c r="W514" i="7"/>
  <c r="AF514" i="7"/>
  <c r="R515" i="7"/>
  <c r="AA515" i="7"/>
  <c r="AJ515" i="7"/>
  <c r="M516" i="7"/>
  <c r="V516" i="7"/>
  <c r="AE516" i="7"/>
  <c r="T517" i="7"/>
  <c r="AH518" i="7"/>
  <c r="Z518" i="7"/>
  <c r="R518" i="7"/>
  <c r="AD518" i="7"/>
  <c r="V518" i="7"/>
  <c r="N518" i="7"/>
  <c r="U518" i="7"/>
  <c r="AF518" i="7"/>
  <c r="S535" i="7"/>
  <c r="AF535" i="7"/>
  <c r="J560" i="7"/>
  <c r="W560" i="7"/>
  <c r="AD583" i="7"/>
  <c r="V583" i="7"/>
  <c r="N583" i="7"/>
  <c r="AH583" i="7"/>
  <c r="Z583" i="7"/>
  <c r="R583" i="7"/>
  <c r="AG583" i="7"/>
  <c r="Y583" i="7"/>
  <c r="Q583" i="7"/>
  <c r="AE583" i="7"/>
  <c r="W583" i="7"/>
  <c r="O583" i="7"/>
  <c r="AA583" i="7"/>
  <c r="U584" i="7"/>
  <c r="AH500" i="7"/>
  <c r="AJ538" i="7"/>
  <c r="AB538" i="7"/>
  <c r="T538" i="7"/>
  <c r="AF538" i="7"/>
  <c r="X538" i="7"/>
  <c r="P538" i="7"/>
  <c r="AE538" i="7"/>
  <c r="W538" i="7"/>
  <c r="O538" i="7"/>
  <c r="AC538" i="7"/>
  <c r="U538" i="7"/>
  <c r="M538" i="7"/>
  <c r="Z538" i="7"/>
  <c r="AD750" i="7"/>
  <c r="V750" i="7"/>
  <c r="N750" i="7"/>
  <c r="AH750" i="7"/>
  <c r="Z750" i="7"/>
  <c r="R750" i="7"/>
  <c r="AG750" i="7"/>
  <c r="Y750" i="7"/>
  <c r="Q750" i="7"/>
  <c r="AF750" i="7"/>
  <c r="X750" i="7"/>
  <c r="P750" i="7"/>
  <c r="AE750" i="7"/>
  <c r="W750" i="7"/>
  <c r="O750" i="7"/>
  <c r="AC750" i="7"/>
  <c r="AH751" i="7"/>
  <c r="Z751" i="7"/>
  <c r="R751" i="7"/>
  <c r="AG751" i="7"/>
  <c r="Y751" i="7"/>
  <c r="Q751" i="7"/>
  <c r="AD751" i="7"/>
  <c r="U796" i="7"/>
  <c r="AE797" i="7"/>
  <c r="AJ179" i="7"/>
  <c r="AB941" i="7"/>
  <c r="S941" i="7"/>
  <c r="S339" i="7"/>
  <c r="AA339" i="7"/>
  <c r="AI339" i="7"/>
  <c r="T340" i="7"/>
  <c r="AB340" i="7"/>
  <c r="AJ340" i="7"/>
  <c r="AG517" i="7"/>
  <c r="Y517" i="7"/>
  <c r="Q517" i="7"/>
  <c r="AC517" i="7"/>
  <c r="U517" i="7"/>
  <c r="M517" i="7"/>
  <c r="V517" i="7"/>
  <c r="AF517" i="7"/>
  <c r="W518" i="7"/>
  <c r="AG518" i="7"/>
  <c r="AG559" i="7"/>
  <c r="Y559" i="7"/>
  <c r="Q559" i="7"/>
  <c r="AC559" i="7"/>
  <c r="U559" i="7"/>
  <c r="M559" i="7"/>
  <c r="AJ559" i="7"/>
  <c r="AB559" i="7"/>
  <c r="T559" i="7"/>
  <c r="AH559" i="7"/>
  <c r="Z559" i="7"/>
  <c r="R559" i="7"/>
  <c r="X559" i="7"/>
  <c r="AB583" i="7"/>
  <c r="N500" i="7"/>
  <c r="AC500" i="7"/>
  <c r="U500" i="7"/>
  <c r="M500" i="7"/>
  <c r="AB500" i="7"/>
  <c r="AI750" i="7"/>
  <c r="AC797" i="7"/>
  <c r="U797" i="7"/>
  <c r="M797" i="7"/>
  <c r="AH797" i="7"/>
  <c r="Z797" i="7"/>
  <c r="R797" i="7"/>
  <c r="AG797" i="7"/>
  <c r="Y797" i="7"/>
  <c r="Q797" i="7"/>
  <c r="AD780" i="7"/>
  <c r="V780" i="7"/>
  <c r="N780" i="7"/>
  <c r="AJ780" i="7"/>
  <c r="AB780" i="7"/>
  <c r="T780" i="7"/>
  <c r="AH780" i="7"/>
  <c r="Z780" i="7"/>
  <c r="R780" i="7"/>
  <c r="AG780" i="7"/>
  <c r="Y780" i="7"/>
  <c r="Q780" i="7"/>
  <c r="AF780" i="7"/>
  <c r="X780" i="7"/>
  <c r="P780" i="7"/>
  <c r="AE780" i="7"/>
  <c r="W780" i="7"/>
  <c r="O780" i="7"/>
  <c r="AB179" i="7"/>
  <c r="S179" i="7"/>
  <c r="Q532" i="7"/>
  <c r="Y532" i="7"/>
  <c r="AG532" i="7"/>
  <c r="S581" i="7"/>
  <c r="AA581" i="7"/>
  <c r="Q281" i="7"/>
  <c r="Y281" i="7"/>
  <c r="AG281" i="7"/>
  <c r="S283" i="7"/>
  <c r="AA283" i="7"/>
  <c r="O300" i="7"/>
  <c r="W300" i="7"/>
  <c r="AE300" i="7"/>
  <c r="P301" i="7"/>
  <c r="X301" i="7"/>
  <c r="AF301" i="7"/>
  <c r="Q302" i="7"/>
  <c r="Y302" i="7"/>
  <c r="AG302" i="7"/>
  <c r="S304" i="7"/>
  <c r="AA304" i="7"/>
  <c r="M319" i="7"/>
  <c r="U319" i="7"/>
  <c r="AC319" i="7"/>
  <c r="N320" i="7"/>
  <c r="V320" i="7"/>
  <c r="AD320" i="7"/>
  <c r="O321" i="7"/>
  <c r="W321" i="7"/>
  <c r="AE321" i="7"/>
  <c r="P322" i="7"/>
  <c r="X322" i="7"/>
  <c r="AF322" i="7"/>
  <c r="Q323" i="7"/>
  <c r="Y323" i="7"/>
  <c r="AG323" i="7"/>
  <c r="R337" i="7"/>
  <c r="Z337" i="7"/>
  <c r="AH337" i="7"/>
  <c r="S338" i="7"/>
  <c r="AA338" i="7"/>
  <c r="T339" i="7"/>
  <c r="AB339" i="7"/>
  <c r="AJ339" i="7"/>
  <c r="M340" i="7"/>
  <c r="U340" i="7"/>
  <c r="AC340" i="7"/>
  <c r="N341" i="7"/>
  <c r="V341" i="7"/>
  <c r="AD341" i="7"/>
  <c r="O342" i="7"/>
  <c r="W342" i="7"/>
  <c r="AE342" i="7"/>
  <c r="P495" i="7"/>
  <c r="X495" i="7"/>
  <c r="AF495" i="7"/>
  <c r="Q496" i="7"/>
  <c r="Y496" i="7"/>
  <c r="AG496" i="7"/>
  <c r="R497" i="7"/>
  <c r="S499" i="7"/>
  <c r="P514" i="7"/>
  <c r="Y514" i="7"/>
  <c r="AH514" i="7"/>
  <c r="AE515" i="7"/>
  <c r="W515" i="7"/>
  <c r="O515" i="7"/>
  <c r="T515" i="7"/>
  <c r="AC515" i="7"/>
  <c r="O516" i="7"/>
  <c r="Y516" i="7"/>
  <c r="AH516" i="7"/>
  <c r="W517" i="7"/>
  <c r="AH517" i="7"/>
  <c r="M518" i="7"/>
  <c r="X518" i="7"/>
  <c r="AI518" i="7"/>
  <c r="AE533" i="7"/>
  <c r="W533" i="7"/>
  <c r="O533" i="7"/>
  <c r="V533" i="7"/>
  <c r="AG533" i="7"/>
  <c r="AJ534" i="7"/>
  <c r="AB534" i="7"/>
  <c r="T534" i="7"/>
  <c r="AF534" i="7"/>
  <c r="X534" i="7"/>
  <c r="P534" i="7"/>
  <c r="U534" i="7"/>
  <c r="AE534" i="7"/>
  <c r="W535" i="7"/>
  <c r="AA559" i="7"/>
  <c r="AH560" i="7"/>
  <c r="M583" i="7"/>
  <c r="AC583" i="7"/>
  <c r="AE584" i="7"/>
  <c r="O500" i="7"/>
  <c r="AE500" i="7"/>
  <c r="AC749" i="7"/>
  <c r="U749" i="7"/>
  <c r="M749" i="7"/>
  <c r="AG749" i="7"/>
  <c r="Y749" i="7"/>
  <c r="Q749" i="7"/>
  <c r="AF749" i="7"/>
  <c r="X749" i="7"/>
  <c r="P749" i="7"/>
  <c r="AE749" i="7"/>
  <c r="W749" i="7"/>
  <c r="O749" i="7"/>
  <c r="AD749" i="7"/>
  <c r="V749" i="7"/>
  <c r="N749" i="7"/>
  <c r="AH749" i="7"/>
  <c r="M750" i="7"/>
  <c r="AJ750" i="7"/>
  <c r="AC796" i="7"/>
  <c r="N797" i="7"/>
  <c r="J809" i="7"/>
  <c r="AJ811" i="7"/>
  <c r="AB811" i="7"/>
  <c r="T811" i="7"/>
  <c r="AH811" i="7"/>
  <c r="Z811" i="7"/>
  <c r="R811" i="7"/>
  <c r="AF811" i="7"/>
  <c r="X811" i="7"/>
  <c r="P811" i="7"/>
  <c r="AE811" i="7"/>
  <c r="W811" i="7"/>
  <c r="O811" i="7"/>
  <c r="AD811" i="7"/>
  <c r="V811" i="7"/>
  <c r="N811" i="7"/>
  <c r="AC811" i="7"/>
  <c r="U811" i="7"/>
  <c r="M811" i="7"/>
  <c r="AC178" i="7"/>
  <c r="U178" i="7"/>
  <c r="M178" i="7"/>
  <c r="AE178" i="7"/>
  <c r="V178" i="7"/>
  <c r="AB178" i="7"/>
  <c r="S178" i="7"/>
  <c r="AJ178" i="7"/>
  <c r="AA178" i="7"/>
  <c r="R178" i="7"/>
  <c r="AI178" i="7"/>
  <c r="Z178" i="7"/>
  <c r="Q178" i="7"/>
  <c r="AH178" i="7"/>
  <c r="Y178" i="7"/>
  <c r="P178" i="7"/>
  <c r="AG178" i="7"/>
  <c r="X178" i="7"/>
  <c r="O178" i="7"/>
  <c r="AF178" i="7"/>
  <c r="W178" i="7"/>
  <c r="N178" i="7"/>
  <c r="U179" i="7"/>
  <c r="S337" i="7"/>
  <c r="AA337" i="7"/>
  <c r="AI337" i="7"/>
  <c r="T338" i="7"/>
  <c r="AB338" i="7"/>
  <c r="AJ338" i="7"/>
  <c r="M339" i="7"/>
  <c r="U339" i="7"/>
  <c r="AC339" i="7"/>
  <c r="N340" i="7"/>
  <c r="V340" i="7"/>
  <c r="AI497" i="7"/>
  <c r="AA497" i="7"/>
  <c r="S497" i="7"/>
  <c r="T497" i="7"/>
  <c r="AC497" i="7"/>
  <c r="AC499" i="7"/>
  <c r="U499" i="7"/>
  <c r="M499" i="7"/>
  <c r="T499" i="7"/>
  <c r="AD499" i="7"/>
  <c r="Q514" i="7"/>
  <c r="Z514" i="7"/>
  <c r="AI514" i="7"/>
  <c r="U515" i="7"/>
  <c r="AD515" i="7"/>
  <c r="Q516" i="7"/>
  <c r="Z516" i="7"/>
  <c r="AI516" i="7"/>
  <c r="N517" i="7"/>
  <c r="X517" i="7"/>
  <c r="AI517" i="7"/>
  <c r="O518" i="7"/>
  <c r="Y518" i="7"/>
  <c r="AJ518" i="7"/>
  <c r="AC535" i="7"/>
  <c r="U535" i="7"/>
  <c r="M535" i="7"/>
  <c r="AG535" i="7"/>
  <c r="Y535" i="7"/>
  <c r="Q535" i="7"/>
  <c r="AD535" i="7"/>
  <c r="V535" i="7"/>
  <c r="N535" i="7"/>
  <c r="X535" i="7"/>
  <c r="AJ535" i="7"/>
  <c r="N559" i="7"/>
  <c r="AD559" i="7"/>
  <c r="AD560" i="7"/>
  <c r="V560" i="7"/>
  <c r="N560" i="7"/>
  <c r="AC560" i="7"/>
  <c r="U560" i="7"/>
  <c r="M560" i="7"/>
  <c r="AB560" i="7"/>
  <c r="P583" i="7"/>
  <c r="AF583" i="7"/>
  <c r="AH584" i="7"/>
  <c r="Z584" i="7"/>
  <c r="R584" i="7"/>
  <c r="AB584" i="7"/>
  <c r="P500" i="7"/>
  <c r="AF500" i="7"/>
  <c r="AI749" i="7"/>
  <c r="S750" i="7"/>
  <c r="T797" i="7"/>
  <c r="M780" i="7"/>
  <c r="S532" i="7"/>
  <c r="AA532" i="7"/>
  <c r="S281" i="7"/>
  <c r="AA281" i="7"/>
  <c r="Q300" i="7"/>
  <c r="Y300" i="7"/>
  <c r="R301" i="7"/>
  <c r="Z301" i="7"/>
  <c r="S302" i="7"/>
  <c r="AA302" i="7"/>
  <c r="O319" i="7"/>
  <c r="W319" i="7"/>
  <c r="P320" i="7"/>
  <c r="X320" i="7"/>
  <c r="Q321" i="7"/>
  <c r="Y321" i="7"/>
  <c r="R322" i="7"/>
  <c r="Z322" i="7"/>
  <c r="S323" i="7"/>
  <c r="AA323" i="7"/>
  <c r="T337" i="7"/>
  <c r="AB337" i="7"/>
  <c r="M338" i="7"/>
  <c r="U338" i="7"/>
  <c r="N339" i="7"/>
  <c r="V339" i="7"/>
  <c r="O340" i="7"/>
  <c r="W340" i="7"/>
  <c r="P341" i="7"/>
  <c r="X341" i="7"/>
  <c r="Q342" i="7"/>
  <c r="Y342" i="7"/>
  <c r="R495" i="7"/>
  <c r="Z495" i="7"/>
  <c r="S496" i="7"/>
  <c r="AA496" i="7"/>
  <c r="U497" i="7"/>
  <c r="AD497" i="7"/>
  <c r="V499" i="7"/>
  <c r="AE499" i="7"/>
  <c r="R514" i="7"/>
  <c r="AA514" i="7"/>
  <c r="AJ514" i="7"/>
  <c r="M515" i="7"/>
  <c r="V515" i="7"/>
  <c r="R516" i="7"/>
  <c r="AA516" i="7"/>
  <c r="O517" i="7"/>
  <c r="Z517" i="7"/>
  <c r="AJ517" i="7"/>
  <c r="P518" i="7"/>
  <c r="Z535" i="7"/>
  <c r="O559" i="7"/>
  <c r="AE559" i="7"/>
  <c r="O560" i="7"/>
  <c r="AE560" i="7"/>
  <c r="S583" i="7"/>
  <c r="M584" i="7"/>
  <c r="AC584" i="7"/>
  <c r="Q500" i="7"/>
  <c r="AG500" i="7"/>
  <c r="R749" i="7"/>
  <c r="AD796" i="7"/>
  <c r="V796" i="7"/>
  <c r="N796" i="7"/>
  <c r="AJ796" i="7"/>
  <c r="AB796" i="7"/>
  <c r="T796" i="7"/>
  <c r="AH796" i="7"/>
  <c r="Z796" i="7"/>
  <c r="R796" i="7"/>
  <c r="AG796" i="7"/>
  <c r="Y796" i="7"/>
  <c r="Q796" i="7"/>
  <c r="AF796" i="7"/>
  <c r="X796" i="7"/>
  <c r="P796" i="7"/>
  <c r="AE796" i="7"/>
  <c r="W796" i="7"/>
  <c r="O796" i="7"/>
  <c r="V797" i="7"/>
  <c r="Q811" i="7"/>
  <c r="S780" i="7"/>
  <c r="T178" i="7"/>
  <c r="P537" i="7"/>
  <c r="X537" i="7"/>
  <c r="AF537" i="7"/>
  <c r="Q558" i="7"/>
  <c r="Y558" i="7"/>
  <c r="AG558" i="7"/>
  <c r="S560" i="7"/>
  <c r="AA560" i="7"/>
  <c r="AI560" i="7"/>
  <c r="T561" i="7"/>
  <c r="AB561" i="7"/>
  <c r="P584" i="7"/>
  <c r="X584" i="7"/>
  <c r="AF584" i="7"/>
  <c r="Q585" i="7"/>
  <c r="Y585" i="7"/>
  <c r="AG585" i="7"/>
  <c r="S500" i="7"/>
  <c r="AA500" i="7"/>
  <c r="AI500" i="7"/>
  <c r="T519" i="7"/>
  <c r="AB519" i="7"/>
  <c r="AJ519" i="7"/>
  <c r="P751" i="7"/>
  <c r="X751" i="7"/>
  <c r="AF751" i="7"/>
  <c r="Q752" i="7"/>
  <c r="Y752" i="7"/>
  <c r="AG752" i="7"/>
  <c r="R776" i="7"/>
  <c r="Z776" i="7"/>
  <c r="AH776" i="7"/>
  <c r="S777" i="7"/>
  <c r="AA777" i="7"/>
  <c r="AI777" i="7"/>
  <c r="T778" i="7"/>
  <c r="AB778" i="7"/>
  <c r="N795" i="7"/>
  <c r="V795" i="7"/>
  <c r="AD795" i="7"/>
  <c r="P797" i="7"/>
  <c r="X797" i="7"/>
  <c r="AF797" i="7"/>
  <c r="Q798" i="7"/>
  <c r="Y798" i="7"/>
  <c r="AG798" i="7"/>
  <c r="R808" i="7"/>
  <c r="Z808" i="7"/>
  <c r="AH808" i="7"/>
  <c r="S809" i="7"/>
  <c r="AA809" i="7"/>
  <c r="AI809" i="7"/>
  <c r="T810" i="7"/>
  <c r="AB810" i="7"/>
  <c r="N753" i="7"/>
  <c r="V753" i="7"/>
  <c r="AD753" i="7"/>
  <c r="P799" i="7"/>
  <c r="X799" i="7"/>
  <c r="AF799" i="7"/>
  <c r="Q812" i="7"/>
  <c r="Y812" i="7"/>
  <c r="AG812" i="7"/>
  <c r="R754" i="7"/>
  <c r="Z754" i="7"/>
  <c r="AI754" i="7"/>
  <c r="U781" i="7"/>
  <c r="Q800" i="7"/>
  <c r="Z800" i="7"/>
  <c r="U813" i="7"/>
  <c r="J1062" i="7"/>
  <c r="Q1062" i="7"/>
  <c r="AA1062" i="7"/>
  <c r="Q1064" i="7"/>
  <c r="Z1064" i="7"/>
  <c r="S197" i="7"/>
  <c r="N179" i="7"/>
  <c r="X179" i="7"/>
  <c r="AG179" i="7"/>
  <c r="S198" i="7"/>
  <c r="N941" i="7"/>
  <c r="W941" i="7"/>
  <c r="AF941" i="7"/>
  <c r="AH959" i="7"/>
  <c r="Z959" i="7"/>
  <c r="R959" i="7"/>
  <c r="T959" i="7"/>
  <c r="AC959" i="7"/>
  <c r="O984" i="7"/>
  <c r="X984" i="7"/>
  <c r="AG984" i="7"/>
  <c r="AJ1006" i="7"/>
  <c r="AB1006" i="7"/>
  <c r="T1006" i="7"/>
  <c r="S1006" i="7"/>
  <c r="AC1006" i="7"/>
  <c r="P1031" i="7"/>
  <c r="Y1031" i="7"/>
  <c r="AH1031" i="7"/>
  <c r="U942" i="7"/>
  <c r="Q960" i="7"/>
  <c r="Z960" i="7"/>
  <c r="U985" i="7"/>
  <c r="P1007" i="7"/>
  <c r="Z1007" i="7"/>
  <c r="M1032" i="7"/>
  <c r="V1032" i="7"/>
  <c r="AE1032" i="7"/>
  <c r="Q1065" i="7"/>
  <c r="Z1065" i="7"/>
  <c r="AJ1065" i="7"/>
  <c r="M1066" i="7"/>
  <c r="V1066" i="7"/>
  <c r="AE1066" i="7"/>
  <c r="R1067" i="7"/>
  <c r="AA1067" i="7"/>
  <c r="O1068" i="7"/>
  <c r="Z1068" i="7"/>
  <c r="AJ1068" i="7"/>
  <c r="M1069" i="7"/>
  <c r="X1069" i="7"/>
  <c r="AI1069" i="7"/>
  <c r="M1070" i="7"/>
  <c r="W1070" i="7"/>
  <c r="AI1070" i="7"/>
  <c r="V1071" i="7"/>
  <c r="AF1071" i="7"/>
  <c r="AI1073" i="7"/>
  <c r="W1073" i="7"/>
  <c r="O1074" i="7"/>
  <c r="AA1074" i="7"/>
  <c r="J1075" i="7"/>
  <c r="R1076" i="7"/>
  <c r="AH1076" i="7"/>
  <c r="M1077" i="7"/>
  <c r="AC1077" i="7"/>
  <c r="AC1078" i="7"/>
  <c r="Y1078" i="7"/>
  <c r="AG1080" i="7"/>
  <c r="Y1080" i="7"/>
  <c r="Q1080" i="7"/>
  <c r="AE1080" i="7"/>
  <c r="W1080" i="7"/>
  <c r="O1080" i="7"/>
  <c r="AD1080" i="7"/>
  <c r="V1080" i="7"/>
  <c r="N1080" i="7"/>
  <c r="AC1080" i="7"/>
  <c r="U1080" i="7"/>
  <c r="M1080" i="7"/>
  <c r="AJ1080" i="7"/>
  <c r="AB1080" i="7"/>
  <c r="T1080" i="7"/>
  <c r="AH1080" i="7"/>
  <c r="Z1080" i="7"/>
  <c r="R1080" i="7"/>
  <c r="AB1081" i="7"/>
  <c r="AB1084" i="7"/>
  <c r="AH1089" i="7"/>
  <c r="Z1089" i="7"/>
  <c r="R1089" i="7"/>
  <c r="AG1089" i="7"/>
  <c r="Y1089" i="7"/>
  <c r="Q1089" i="7"/>
  <c r="AF1089" i="7"/>
  <c r="X1089" i="7"/>
  <c r="P1089" i="7"/>
  <c r="AE1089" i="7"/>
  <c r="W1089" i="7"/>
  <c r="O1089" i="7"/>
  <c r="AD1089" i="7"/>
  <c r="V1089" i="7"/>
  <c r="N1089" i="7"/>
  <c r="AC1089" i="7"/>
  <c r="U1089" i="7"/>
  <c r="M1089" i="7"/>
  <c r="S776" i="7"/>
  <c r="AA776" i="7"/>
  <c r="AI776" i="7"/>
  <c r="T777" i="7"/>
  <c r="AB777" i="7"/>
  <c r="AJ777" i="7"/>
  <c r="O795" i="7"/>
  <c r="W795" i="7"/>
  <c r="AE795" i="7"/>
  <c r="S808" i="7"/>
  <c r="AA808" i="7"/>
  <c r="AI808" i="7"/>
  <c r="T809" i="7"/>
  <c r="AB809" i="7"/>
  <c r="AJ809" i="7"/>
  <c r="O753" i="7"/>
  <c r="W753" i="7"/>
  <c r="AE753" i="7"/>
  <c r="S754" i="7"/>
  <c r="AA754" i="7"/>
  <c r="AJ754" i="7"/>
  <c r="R800" i="7"/>
  <c r="AA800" i="7"/>
  <c r="AJ800" i="7"/>
  <c r="AD197" i="7"/>
  <c r="V197" i="7"/>
  <c r="N197" i="7"/>
  <c r="T197" i="7"/>
  <c r="AC197" i="7"/>
  <c r="P179" i="7"/>
  <c r="Y179" i="7"/>
  <c r="AH179" i="7"/>
  <c r="AF198" i="7"/>
  <c r="X198" i="7"/>
  <c r="P198" i="7"/>
  <c r="T198" i="7"/>
  <c r="AC198" i="7"/>
  <c r="O941" i="7"/>
  <c r="X941" i="7"/>
  <c r="AH941" i="7"/>
  <c r="U959" i="7"/>
  <c r="AD959" i="7"/>
  <c r="P984" i="7"/>
  <c r="Y984" i="7"/>
  <c r="AH984" i="7"/>
  <c r="Q1031" i="7"/>
  <c r="Z1031" i="7"/>
  <c r="AI1031" i="7"/>
  <c r="R960" i="7"/>
  <c r="AA960" i="7"/>
  <c r="AJ960" i="7"/>
  <c r="R1007" i="7"/>
  <c r="AA1007" i="7"/>
  <c r="AJ1007" i="7"/>
  <c r="N1032" i="7"/>
  <c r="W1032" i="7"/>
  <c r="AF1032" i="7"/>
  <c r="N1066" i="7"/>
  <c r="W1066" i="7"/>
  <c r="AF1066" i="7"/>
  <c r="Q1068" i="7"/>
  <c r="AA1068" i="7"/>
  <c r="N1069" i="7"/>
  <c r="Z1069" i="7"/>
  <c r="AJ1069" i="7"/>
  <c r="N1070" i="7"/>
  <c r="Y1070" i="7"/>
  <c r="AJ1070" i="7"/>
  <c r="AF1073" i="7"/>
  <c r="X1073" i="7"/>
  <c r="P1073" i="7"/>
  <c r="AC1073" i="7"/>
  <c r="U1073" i="7"/>
  <c r="M1073" i="7"/>
  <c r="Y1073" i="7"/>
  <c r="N1077" i="7"/>
  <c r="AD1077" i="7"/>
  <c r="AB1078" i="7"/>
  <c r="AG1081" i="7"/>
  <c r="AE1084" i="7"/>
  <c r="S558" i="7"/>
  <c r="AA558" i="7"/>
  <c r="AI558" i="7"/>
  <c r="S585" i="7"/>
  <c r="AA585" i="7"/>
  <c r="AI585" i="7"/>
  <c r="S752" i="7"/>
  <c r="AA752" i="7"/>
  <c r="AI752" i="7"/>
  <c r="T776" i="7"/>
  <c r="AB776" i="7"/>
  <c r="AJ776" i="7"/>
  <c r="M777" i="7"/>
  <c r="U777" i="7"/>
  <c r="AC777" i="7"/>
  <c r="P795" i="7"/>
  <c r="X795" i="7"/>
  <c r="AF795" i="7"/>
  <c r="S798" i="7"/>
  <c r="AA798" i="7"/>
  <c r="AI798" i="7"/>
  <c r="T808" i="7"/>
  <c r="AB808" i="7"/>
  <c r="AJ808" i="7"/>
  <c r="M809" i="7"/>
  <c r="U809" i="7"/>
  <c r="AC809" i="7"/>
  <c r="P753" i="7"/>
  <c r="X753" i="7"/>
  <c r="AF753" i="7"/>
  <c r="S812" i="7"/>
  <c r="AA812" i="7"/>
  <c r="AI812" i="7"/>
  <c r="T754" i="7"/>
  <c r="AB754" i="7"/>
  <c r="S800" i="7"/>
  <c r="AB800" i="7"/>
  <c r="AH1062" i="7"/>
  <c r="Z1062" i="7"/>
  <c r="R1062" i="7"/>
  <c r="T1062" i="7"/>
  <c r="AC1062" i="7"/>
  <c r="AJ1064" i="7"/>
  <c r="AB1064" i="7"/>
  <c r="T1064" i="7"/>
  <c r="S1064" i="7"/>
  <c r="AC1064" i="7"/>
  <c r="U197" i="7"/>
  <c r="AE197" i="7"/>
  <c r="Q179" i="7"/>
  <c r="Z179" i="7"/>
  <c r="AI179" i="7"/>
  <c r="U198" i="7"/>
  <c r="AD198" i="7"/>
  <c r="P941" i="7"/>
  <c r="Z941" i="7"/>
  <c r="AI941" i="7"/>
  <c r="M959" i="7"/>
  <c r="V959" i="7"/>
  <c r="AE959" i="7"/>
  <c r="Q984" i="7"/>
  <c r="Z984" i="7"/>
  <c r="AJ984" i="7"/>
  <c r="R1031" i="7"/>
  <c r="AA1031" i="7"/>
  <c r="AJ1031" i="7"/>
  <c r="S960" i="7"/>
  <c r="AB960" i="7"/>
  <c r="S1007" i="7"/>
  <c r="AB1007" i="7"/>
  <c r="O1032" i="7"/>
  <c r="X1032" i="7"/>
  <c r="AG1032" i="7"/>
  <c r="O1066" i="7"/>
  <c r="X1066" i="7"/>
  <c r="AG1066" i="7"/>
  <c r="AC1067" i="7"/>
  <c r="U1067" i="7"/>
  <c r="M1067" i="7"/>
  <c r="T1067" i="7"/>
  <c r="AD1067" i="7"/>
  <c r="R1068" i="7"/>
  <c r="AB1068" i="7"/>
  <c r="P1069" i="7"/>
  <c r="AA1069" i="7"/>
  <c r="O1070" i="7"/>
  <c r="AA1070" i="7"/>
  <c r="N1073" i="7"/>
  <c r="Z1073" i="7"/>
  <c r="R1074" i="7"/>
  <c r="AE1074" i="7"/>
  <c r="AH1075" i="7"/>
  <c r="Z1075" i="7"/>
  <c r="R1075" i="7"/>
  <c r="AF1075" i="7"/>
  <c r="X1075" i="7"/>
  <c r="P1075" i="7"/>
  <c r="AE1075" i="7"/>
  <c r="W1075" i="7"/>
  <c r="O1075" i="7"/>
  <c r="AC1075" i="7"/>
  <c r="U1075" i="7"/>
  <c r="M1075" i="7"/>
  <c r="AA1075" i="7"/>
  <c r="U1076" i="7"/>
  <c r="P1077" i="7"/>
  <c r="AF1077" i="7"/>
  <c r="N1078" i="7"/>
  <c r="AD1078" i="7"/>
  <c r="AB1089" i="7"/>
  <c r="S537" i="7"/>
  <c r="AA537" i="7"/>
  <c r="AI537" i="7"/>
  <c r="T558" i="7"/>
  <c r="AB558" i="7"/>
  <c r="AJ558" i="7"/>
  <c r="S584" i="7"/>
  <c r="AA584" i="7"/>
  <c r="AI584" i="7"/>
  <c r="T585" i="7"/>
  <c r="AB585" i="7"/>
  <c r="AJ585" i="7"/>
  <c r="V500" i="7"/>
  <c r="AD500" i="7"/>
  <c r="O519" i="7"/>
  <c r="W519" i="7"/>
  <c r="S751" i="7"/>
  <c r="AA751" i="7"/>
  <c r="AI751" i="7"/>
  <c r="T752" i="7"/>
  <c r="AB752" i="7"/>
  <c r="AJ752" i="7"/>
  <c r="M776" i="7"/>
  <c r="U776" i="7"/>
  <c r="AC776" i="7"/>
  <c r="N777" i="7"/>
  <c r="V777" i="7"/>
  <c r="Q795" i="7"/>
  <c r="Y795" i="7"/>
  <c r="AG795" i="7"/>
  <c r="S797" i="7"/>
  <c r="AA797" i="7"/>
  <c r="AI797" i="7"/>
  <c r="T798" i="7"/>
  <c r="AB798" i="7"/>
  <c r="AJ798" i="7"/>
  <c r="M808" i="7"/>
  <c r="U808" i="7"/>
  <c r="AC808" i="7"/>
  <c r="N809" i="7"/>
  <c r="V809" i="7"/>
  <c r="Q753" i="7"/>
  <c r="Y753" i="7"/>
  <c r="AG753" i="7"/>
  <c r="S799" i="7"/>
  <c r="AA799" i="7"/>
  <c r="AI799" i="7"/>
  <c r="T812" i="7"/>
  <c r="AB812" i="7"/>
  <c r="AJ812" i="7"/>
  <c r="M754" i="7"/>
  <c r="U754" i="7"/>
  <c r="AC754" i="7"/>
  <c r="AF800" i="7"/>
  <c r="X800" i="7"/>
  <c r="P800" i="7"/>
  <c r="T800" i="7"/>
  <c r="AC800" i="7"/>
  <c r="U1062" i="7"/>
  <c r="AD1062" i="7"/>
  <c r="U1064" i="7"/>
  <c r="AD1064" i="7"/>
  <c r="M197" i="7"/>
  <c r="W197" i="7"/>
  <c r="AF197" i="7"/>
  <c r="R179" i="7"/>
  <c r="AA179" i="7"/>
  <c r="M198" i="7"/>
  <c r="V198" i="7"/>
  <c r="AE198" i="7"/>
  <c r="R941" i="7"/>
  <c r="AA941" i="7"/>
  <c r="N959" i="7"/>
  <c r="W959" i="7"/>
  <c r="R984" i="7"/>
  <c r="AB984" i="7"/>
  <c r="S1031" i="7"/>
  <c r="AE960" i="7"/>
  <c r="W960" i="7"/>
  <c r="O960" i="7"/>
  <c r="T960" i="7"/>
  <c r="AC960" i="7"/>
  <c r="AG1007" i="7"/>
  <c r="Y1007" i="7"/>
  <c r="Q1007" i="7"/>
  <c r="T1007" i="7"/>
  <c r="AC1007" i="7"/>
  <c r="P1032" i="7"/>
  <c r="Y1032" i="7"/>
  <c r="AI1032" i="7"/>
  <c r="U1065" i="7"/>
  <c r="AD1065" i="7"/>
  <c r="P1066" i="7"/>
  <c r="Y1066" i="7"/>
  <c r="AH1066" i="7"/>
  <c r="V1067" i="7"/>
  <c r="AE1067" i="7"/>
  <c r="S1068" i="7"/>
  <c r="R1069" i="7"/>
  <c r="AB1069" i="7"/>
  <c r="Q1070" i="7"/>
  <c r="AB1070" i="7"/>
  <c r="O1071" i="7"/>
  <c r="Z1071" i="7"/>
  <c r="O1073" i="7"/>
  <c r="AB1073" i="7"/>
  <c r="S1074" i="7"/>
  <c r="AB1075" i="7"/>
  <c r="S1077" i="7"/>
  <c r="AI1077" i="7"/>
  <c r="O1078" i="7"/>
  <c r="AE1078" i="7"/>
  <c r="S1080" i="7"/>
  <c r="AI1081" i="7"/>
  <c r="AC1084" i="7"/>
  <c r="AJ1089" i="7"/>
  <c r="AG1102" i="7"/>
  <c r="Y1102" i="7"/>
  <c r="Q1102" i="7"/>
  <c r="AF1102" i="7"/>
  <c r="X1102" i="7"/>
  <c r="P1102" i="7"/>
  <c r="AE1102" i="7"/>
  <c r="W1102" i="7"/>
  <c r="O1102" i="7"/>
  <c r="AD1102" i="7"/>
  <c r="V1102" i="7"/>
  <c r="N1102" i="7"/>
  <c r="AC1102" i="7"/>
  <c r="U1102" i="7"/>
  <c r="M1102" i="7"/>
  <c r="AJ1102" i="7"/>
  <c r="AB1102" i="7"/>
  <c r="T1102" i="7"/>
  <c r="AH1102" i="7"/>
  <c r="AA1102" i="7"/>
  <c r="Z1102" i="7"/>
  <c r="S1102" i="7"/>
  <c r="R1102" i="7"/>
  <c r="AI1102" i="7"/>
  <c r="U800" i="7"/>
  <c r="AD800" i="7"/>
  <c r="AC1031" i="7"/>
  <c r="U1031" i="7"/>
  <c r="M1031" i="7"/>
  <c r="T1031" i="7"/>
  <c r="AD1031" i="7"/>
  <c r="U960" i="7"/>
  <c r="AD960" i="7"/>
  <c r="U1007" i="7"/>
  <c r="AD1007" i="7"/>
  <c r="Q1032" i="7"/>
  <c r="AA1032" i="7"/>
  <c r="AJ1032" i="7"/>
  <c r="Q1066" i="7"/>
  <c r="Z1066" i="7"/>
  <c r="AI1066" i="7"/>
  <c r="T1068" i="7"/>
  <c r="AE1068" i="7"/>
  <c r="S1069" i="7"/>
  <c r="AC1069" i="7"/>
  <c r="S1070" i="7"/>
  <c r="AC1070" i="7"/>
  <c r="U1077" i="7"/>
  <c r="AH1081" i="7"/>
  <c r="Z1081" i="7"/>
  <c r="R1081" i="7"/>
  <c r="AF1081" i="7"/>
  <c r="X1081" i="7"/>
  <c r="P1081" i="7"/>
  <c r="AE1081" i="7"/>
  <c r="W1081" i="7"/>
  <c r="O1081" i="7"/>
  <c r="AD1081" i="7"/>
  <c r="V1081" i="7"/>
  <c r="N1081" i="7"/>
  <c r="AC1081" i="7"/>
  <c r="U1081" i="7"/>
  <c r="M1081" i="7"/>
  <c r="AH1084" i="7"/>
  <c r="Z1084" i="7"/>
  <c r="R1084" i="7"/>
  <c r="S795" i="7"/>
  <c r="AA795" i="7"/>
  <c r="AI795" i="7"/>
  <c r="S753" i="7"/>
  <c r="AA753" i="7"/>
  <c r="AI753" i="7"/>
  <c r="M800" i="7"/>
  <c r="V800" i="7"/>
  <c r="AE179" i="7"/>
  <c r="W179" i="7"/>
  <c r="O179" i="7"/>
  <c r="T179" i="7"/>
  <c r="AC179" i="7"/>
  <c r="AG941" i="7"/>
  <c r="Y941" i="7"/>
  <c r="Q941" i="7"/>
  <c r="T941" i="7"/>
  <c r="AC941" i="7"/>
  <c r="U984" i="7"/>
  <c r="AD984" i="7"/>
  <c r="V1031" i="7"/>
  <c r="AE1031" i="7"/>
  <c r="M960" i="7"/>
  <c r="V960" i="7"/>
  <c r="M1007" i="7"/>
  <c r="V1007" i="7"/>
  <c r="S1032" i="7"/>
  <c r="R1066" i="7"/>
  <c r="AF1068" i="7"/>
  <c r="X1068" i="7"/>
  <c r="P1068" i="7"/>
  <c r="AD1068" i="7"/>
  <c r="V1068" i="7"/>
  <c r="N1068" i="7"/>
  <c r="U1068" i="7"/>
  <c r="AG1068" i="7"/>
  <c r="T1069" i="7"/>
  <c r="T1070" i="7"/>
  <c r="J1072" i="7"/>
  <c r="R1073" i="7"/>
  <c r="AE1073" i="7"/>
  <c r="AG1074" i="7"/>
  <c r="Y1074" i="7"/>
  <c r="Q1074" i="7"/>
  <c r="AD1074" i="7"/>
  <c r="V1074" i="7"/>
  <c r="N1074" i="7"/>
  <c r="AJ1074" i="7"/>
  <c r="AB1074" i="7"/>
  <c r="T1074" i="7"/>
  <c r="W1074" i="7"/>
  <c r="AI1074" i="7"/>
  <c r="AG1076" i="7"/>
  <c r="Y1076" i="7"/>
  <c r="Q1076" i="7"/>
  <c r="AB1076" i="7"/>
  <c r="T1078" i="7"/>
  <c r="AJ1078" i="7"/>
  <c r="Q1081" i="7"/>
  <c r="O1084" i="7"/>
  <c r="AH1032" i="7"/>
  <c r="Z1032" i="7"/>
  <c r="R1032" i="7"/>
  <c r="T1032" i="7"/>
  <c r="AC1032" i="7"/>
  <c r="AJ1066" i="7"/>
  <c r="AB1066" i="7"/>
  <c r="T1066" i="7"/>
  <c r="S1066" i="7"/>
  <c r="AC1066" i="7"/>
  <c r="W1068" i="7"/>
  <c r="AG1069" i="7"/>
  <c r="Y1069" i="7"/>
  <c r="Q1069" i="7"/>
  <c r="AE1069" i="7"/>
  <c r="W1069" i="7"/>
  <c r="O1069" i="7"/>
  <c r="U1069" i="7"/>
  <c r="AF1069" i="7"/>
  <c r="AH1070" i="7"/>
  <c r="Z1070" i="7"/>
  <c r="R1070" i="7"/>
  <c r="AF1070" i="7"/>
  <c r="X1070" i="7"/>
  <c r="P1070" i="7"/>
  <c r="U1070" i="7"/>
  <c r="AE1070" i="7"/>
  <c r="AJ1077" i="7"/>
  <c r="AB1077" i="7"/>
  <c r="T1077" i="7"/>
  <c r="AH1077" i="7"/>
  <c r="Z1077" i="7"/>
  <c r="R1077" i="7"/>
  <c r="AG1077" i="7"/>
  <c r="Y1077" i="7"/>
  <c r="Q1077" i="7"/>
  <c r="AE1077" i="7"/>
  <c r="W1077" i="7"/>
  <c r="O1077" i="7"/>
  <c r="X1077" i="7"/>
  <c r="S533" i="7"/>
  <c r="AA533" i="7"/>
  <c r="O537" i="7"/>
  <c r="W537" i="7"/>
  <c r="P558" i="7"/>
  <c r="X558" i="7"/>
  <c r="R560" i="7"/>
  <c r="Z560" i="7"/>
  <c r="S561" i="7"/>
  <c r="AA561" i="7"/>
  <c r="O584" i="7"/>
  <c r="W584" i="7"/>
  <c r="P585" i="7"/>
  <c r="X585" i="7"/>
  <c r="R500" i="7"/>
  <c r="Z500" i="7"/>
  <c r="S519" i="7"/>
  <c r="AA519" i="7"/>
  <c r="O751" i="7"/>
  <c r="W751" i="7"/>
  <c r="P752" i="7"/>
  <c r="X752" i="7"/>
  <c r="Q776" i="7"/>
  <c r="Y776" i="7"/>
  <c r="R777" i="7"/>
  <c r="Z777" i="7"/>
  <c r="S778" i="7"/>
  <c r="AA778" i="7"/>
  <c r="M795" i="7"/>
  <c r="U795" i="7"/>
  <c r="O797" i="7"/>
  <c r="W797" i="7"/>
  <c r="P798" i="7"/>
  <c r="X798" i="7"/>
  <c r="Q808" i="7"/>
  <c r="Y808" i="7"/>
  <c r="R809" i="7"/>
  <c r="Z809" i="7"/>
  <c r="S810" i="7"/>
  <c r="AA810" i="7"/>
  <c r="M753" i="7"/>
  <c r="U753" i="7"/>
  <c r="O799" i="7"/>
  <c r="W799" i="7"/>
  <c r="P812" i="7"/>
  <c r="X812" i="7"/>
  <c r="Q754" i="7"/>
  <c r="Y754" i="7"/>
  <c r="AH754" i="7"/>
  <c r="AE781" i="7"/>
  <c r="W781" i="7"/>
  <c r="O781" i="7"/>
  <c r="T781" i="7"/>
  <c r="AC781" i="7"/>
  <c r="O800" i="7"/>
  <c r="Y800" i="7"/>
  <c r="AH800" i="7"/>
  <c r="AG813" i="7"/>
  <c r="Y813" i="7"/>
  <c r="Q813" i="7"/>
  <c r="T813" i="7"/>
  <c r="AC813" i="7"/>
  <c r="P1062" i="7"/>
  <c r="Y1062" i="7"/>
  <c r="AI1062" i="7"/>
  <c r="U1063" i="7"/>
  <c r="P1064" i="7"/>
  <c r="Y1064" i="7"/>
  <c r="AH1064" i="7"/>
  <c r="R197" i="7"/>
  <c r="AA197" i="7"/>
  <c r="AJ197" i="7"/>
  <c r="M179" i="7"/>
  <c r="V179" i="7"/>
  <c r="AF179" i="7"/>
  <c r="R198" i="7"/>
  <c r="AA198" i="7"/>
  <c r="AJ198" i="7"/>
  <c r="M941" i="7"/>
  <c r="V941" i="7"/>
  <c r="AE941" i="7"/>
  <c r="S959" i="7"/>
  <c r="AB959" i="7"/>
  <c r="N984" i="7"/>
  <c r="W984" i="7"/>
  <c r="R1006" i="7"/>
  <c r="AA1006" i="7"/>
  <c r="O1031" i="7"/>
  <c r="X1031" i="7"/>
  <c r="AG1031" i="7"/>
  <c r="AD942" i="7"/>
  <c r="V942" i="7"/>
  <c r="N942" i="7"/>
  <c r="T942" i="7"/>
  <c r="AC942" i="7"/>
  <c r="P960" i="7"/>
  <c r="Y960" i="7"/>
  <c r="AH960" i="7"/>
  <c r="AF985" i="7"/>
  <c r="X985" i="7"/>
  <c r="P985" i="7"/>
  <c r="T985" i="7"/>
  <c r="AC985" i="7"/>
  <c r="O1007" i="7"/>
  <c r="X1007" i="7"/>
  <c r="AH1007" i="7"/>
  <c r="U1032" i="7"/>
  <c r="AD1032" i="7"/>
  <c r="P1065" i="7"/>
  <c r="Y1065" i="7"/>
  <c r="U1066" i="7"/>
  <c r="AD1066" i="7"/>
  <c r="Q1067" i="7"/>
  <c r="Z1067" i="7"/>
  <c r="AI1067" i="7"/>
  <c r="M1068" i="7"/>
  <c r="Y1068" i="7"/>
  <c r="AI1068" i="7"/>
  <c r="V1069" i="7"/>
  <c r="AH1069" i="7"/>
  <c r="V1070" i="7"/>
  <c r="AG1070" i="7"/>
  <c r="AI1071" i="7"/>
  <c r="U1071" i="7"/>
  <c r="AJ1072" i="7"/>
  <c r="AB1072" i="7"/>
  <c r="T1072" i="7"/>
  <c r="AH1072" i="7"/>
  <c r="Z1072" i="7"/>
  <c r="R1072" i="7"/>
  <c r="U1072" i="7"/>
  <c r="AE1072" i="7"/>
  <c r="V1073" i="7"/>
  <c r="AH1073" i="7"/>
  <c r="M1074" i="7"/>
  <c r="Z1074" i="7"/>
  <c r="T1075" i="7"/>
  <c r="AJ1075" i="7"/>
  <c r="O1076" i="7"/>
  <c r="AE1076" i="7"/>
  <c r="AA1077" i="7"/>
  <c r="AI1080" i="7"/>
  <c r="Y1081" i="7"/>
  <c r="AJ1083" i="7"/>
  <c r="AB1083" i="7"/>
  <c r="T1083" i="7"/>
  <c r="AH1083" i="7"/>
  <c r="Z1083" i="7"/>
  <c r="R1083" i="7"/>
  <c r="AG1083" i="7"/>
  <c r="Y1083" i="7"/>
  <c r="Q1083" i="7"/>
  <c r="AF1083" i="7"/>
  <c r="X1083" i="7"/>
  <c r="P1083" i="7"/>
  <c r="AE1083" i="7"/>
  <c r="W1083" i="7"/>
  <c r="O1083" i="7"/>
  <c r="AC1083" i="7"/>
  <c r="U1083" i="7"/>
  <c r="M1083" i="7"/>
  <c r="W1084" i="7"/>
  <c r="AG1088" i="7"/>
  <c r="Y1088" i="7"/>
  <c r="Q1088" i="7"/>
  <c r="AF1088" i="7"/>
  <c r="X1088" i="7"/>
  <c r="P1088" i="7"/>
  <c r="AE1088" i="7"/>
  <c r="W1088" i="7"/>
  <c r="O1088" i="7"/>
  <c r="AD1088" i="7"/>
  <c r="V1088" i="7"/>
  <c r="N1088" i="7"/>
  <c r="AC1088" i="7"/>
  <c r="U1088" i="7"/>
  <c r="M1088" i="7"/>
  <c r="AJ1088" i="7"/>
  <c r="AB1088" i="7"/>
  <c r="T1088" i="7"/>
  <c r="AH1088" i="7"/>
  <c r="Z1088" i="7"/>
  <c r="R1088" i="7"/>
  <c r="AI1089" i="7"/>
  <c r="AI1094" i="7"/>
  <c r="V1094" i="7"/>
  <c r="AH1094" i="7"/>
  <c r="T1094" i="7"/>
  <c r="AE1094" i="7"/>
  <c r="S1094" i="7"/>
  <c r="AD1094" i="7"/>
  <c r="R1094" i="7"/>
  <c r="AB1094" i="7"/>
  <c r="O1094" i="7"/>
  <c r="AA1094" i="7"/>
  <c r="N1094" i="7"/>
  <c r="S1063" i="7"/>
  <c r="AA1063" i="7"/>
  <c r="S984" i="7"/>
  <c r="AA984" i="7"/>
  <c r="S1065" i="7"/>
  <c r="AA1065" i="7"/>
  <c r="Q1071" i="7"/>
  <c r="Y1071" i="7"/>
  <c r="AG1071" i="7"/>
  <c r="S1073" i="7"/>
  <c r="AA1073" i="7"/>
  <c r="N1076" i="7"/>
  <c r="V1076" i="7"/>
  <c r="AD1076" i="7"/>
  <c r="P1078" i="7"/>
  <c r="X1078" i="7"/>
  <c r="AF1078" i="7"/>
  <c r="Q1079" i="7"/>
  <c r="Y1079" i="7"/>
  <c r="AG1079" i="7"/>
  <c r="S1081" i="7"/>
  <c r="AA1081" i="7"/>
  <c r="T1082" i="7"/>
  <c r="AB1082" i="7"/>
  <c r="AJ1082" i="7"/>
  <c r="N1084" i="7"/>
  <c r="V1084" i="7"/>
  <c r="AD1084" i="7"/>
  <c r="O1085" i="7"/>
  <c r="W1085" i="7"/>
  <c r="AE1085" i="7"/>
  <c r="P1086" i="7"/>
  <c r="X1086" i="7"/>
  <c r="AF1086" i="7"/>
  <c r="Q1087" i="7"/>
  <c r="Y1087" i="7"/>
  <c r="AG1087" i="7"/>
  <c r="S1089" i="7"/>
  <c r="AA1089" i="7"/>
  <c r="T1090" i="7"/>
  <c r="AB1090" i="7"/>
  <c r="AJ1090" i="7"/>
  <c r="M1091" i="7"/>
  <c r="U1091" i="7"/>
  <c r="AC1091" i="7"/>
  <c r="N1092" i="7"/>
  <c r="V1092" i="7"/>
  <c r="AD1092" i="7"/>
  <c r="O1093" i="7"/>
  <c r="Y1093" i="7"/>
  <c r="AH1093" i="7"/>
  <c r="AG1094" i="7"/>
  <c r="Y1094" i="7"/>
  <c r="Q1094" i="7"/>
  <c r="AF1094" i="7"/>
  <c r="X1094" i="7"/>
  <c r="P1094" i="7"/>
  <c r="AC1094" i="7"/>
  <c r="U1094" i="7"/>
  <c r="M1094" i="7"/>
  <c r="W1094" i="7"/>
  <c r="AJ1094" i="7"/>
  <c r="S1095" i="7"/>
  <c r="AI1095" i="7"/>
  <c r="M1096" i="7"/>
  <c r="AJ1096" i="7"/>
  <c r="AA1103" i="7"/>
  <c r="AH1104" i="7"/>
  <c r="Z1104" i="7"/>
  <c r="R1104" i="7"/>
  <c r="AG1104" i="7"/>
  <c r="Y1104" i="7"/>
  <c r="Q1104" i="7"/>
  <c r="AF1104" i="7"/>
  <c r="X1104" i="7"/>
  <c r="P1104" i="7"/>
  <c r="AE1104" i="7"/>
  <c r="W1104" i="7"/>
  <c r="O1104" i="7"/>
  <c r="AD1104" i="7"/>
  <c r="V1104" i="7"/>
  <c r="N1104" i="7"/>
  <c r="S1111" i="7"/>
  <c r="T1112" i="7"/>
  <c r="S1071" i="7"/>
  <c r="AA1071" i="7"/>
  <c r="P1076" i="7"/>
  <c r="X1076" i="7"/>
  <c r="AF1076" i="7"/>
  <c r="R1078" i="7"/>
  <c r="Z1078" i="7"/>
  <c r="AH1078" i="7"/>
  <c r="S1079" i="7"/>
  <c r="AA1079" i="7"/>
  <c r="AI1079" i="7"/>
  <c r="P1084" i="7"/>
  <c r="X1084" i="7"/>
  <c r="AF1084" i="7"/>
  <c r="Q1085" i="7"/>
  <c r="Y1085" i="7"/>
  <c r="AG1085" i="7"/>
  <c r="R1086" i="7"/>
  <c r="Z1086" i="7"/>
  <c r="AH1086" i="7"/>
  <c r="S1087" i="7"/>
  <c r="AA1087" i="7"/>
  <c r="AI1087" i="7"/>
  <c r="O1091" i="7"/>
  <c r="W1091" i="7"/>
  <c r="AE1091" i="7"/>
  <c r="P1092" i="7"/>
  <c r="X1092" i="7"/>
  <c r="AF1092" i="7"/>
  <c r="R1093" i="7"/>
  <c r="AA1093" i="7"/>
  <c r="AJ1093" i="7"/>
  <c r="U1095" i="7"/>
  <c r="AI1103" i="7"/>
  <c r="S1078" i="7"/>
  <c r="AA1078" i="7"/>
  <c r="AI1078" i="7"/>
  <c r="T1079" i="7"/>
  <c r="AB1079" i="7"/>
  <c r="AJ1079" i="7"/>
  <c r="Q1084" i="7"/>
  <c r="Y1084" i="7"/>
  <c r="AG1084" i="7"/>
  <c r="R1085" i="7"/>
  <c r="Z1085" i="7"/>
  <c r="AH1085" i="7"/>
  <c r="S1086" i="7"/>
  <c r="AA1086" i="7"/>
  <c r="AI1086" i="7"/>
  <c r="T1087" i="7"/>
  <c r="AB1087" i="7"/>
  <c r="P1091" i="7"/>
  <c r="X1091" i="7"/>
  <c r="AF1091" i="7"/>
  <c r="Q1092" i="7"/>
  <c r="Y1092" i="7"/>
  <c r="AG1092" i="7"/>
  <c r="S1093" i="7"/>
  <c r="U1104" i="7"/>
  <c r="S1085" i="7"/>
  <c r="AA1085" i="7"/>
  <c r="AI1085" i="7"/>
  <c r="T1086" i="7"/>
  <c r="AB1086" i="7"/>
  <c r="AJ1086" i="7"/>
  <c r="Q1091" i="7"/>
  <c r="Y1091" i="7"/>
  <c r="AG1091" i="7"/>
  <c r="R1092" i="7"/>
  <c r="Z1092" i="7"/>
  <c r="AH1092" i="7"/>
  <c r="AF1093" i="7"/>
  <c r="X1093" i="7"/>
  <c r="P1093" i="7"/>
  <c r="T1093" i="7"/>
  <c r="AC1093" i="7"/>
  <c r="AH1095" i="7"/>
  <c r="Z1095" i="7"/>
  <c r="R1095" i="7"/>
  <c r="AG1095" i="7"/>
  <c r="Y1095" i="7"/>
  <c r="Q1095" i="7"/>
  <c r="AF1095" i="7"/>
  <c r="X1095" i="7"/>
  <c r="P1095" i="7"/>
  <c r="AD1095" i="7"/>
  <c r="V1095" i="7"/>
  <c r="N1095" i="7"/>
  <c r="AA1095" i="7"/>
  <c r="AH1103" i="7"/>
  <c r="Z1103" i="7"/>
  <c r="R1103" i="7"/>
  <c r="AG1103" i="7"/>
  <c r="Y1103" i="7"/>
  <c r="Q1103" i="7"/>
  <c r="AF1103" i="7"/>
  <c r="X1103" i="7"/>
  <c r="P1103" i="7"/>
  <c r="AE1103" i="7"/>
  <c r="W1103" i="7"/>
  <c r="O1103" i="7"/>
  <c r="AD1103" i="7"/>
  <c r="V1103" i="7"/>
  <c r="N1103" i="7"/>
  <c r="AC1103" i="7"/>
  <c r="U1103" i="7"/>
  <c r="M1103" i="7"/>
  <c r="S1076" i="7"/>
  <c r="AA1076" i="7"/>
  <c r="M1078" i="7"/>
  <c r="U1078" i="7"/>
  <c r="N1079" i="7"/>
  <c r="V1079" i="7"/>
  <c r="S1084" i="7"/>
  <c r="AA1084" i="7"/>
  <c r="AI1084" i="7"/>
  <c r="T1085" i="7"/>
  <c r="AB1085" i="7"/>
  <c r="AJ1085" i="7"/>
  <c r="M1086" i="7"/>
  <c r="U1086" i="7"/>
  <c r="R1091" i="7"/>
  <c r="Z1091" i="7"/>
  <c r="AH1091" i="7"/>
  <c r="S1092" i="7"/>
  <c r="AA1092" i="7"/>
  <c r="AI1092" i="7"/>
  <c r="U1093" i="7"/>
  <c r="AD1093" i="7"/>
  <c r="AB1095" i="7"/>
  <c r="S1091" i="7"/>
  <c r="AA1091" i="7"/>
  <c r="AI1091" i="7"/>
  <c r="T1092" i="7"/>
  <c r="AB1092" i="7"/>
  <c r="S1103" i="7"/>
  <c r="AH1111" i="7"/>
  <c r="Z1111" i="7"/>
  <c r="R1111" i="7"/>
  <c r="AG1111" i="7"/>
  <c r="Y1111" i="7"/>
  <c r="Q1111" i="7"/>
  <c r="AF1111" i="7"/>
  <c r="X1111" i="7"/>
  <c r="P1111" i="7"/>
  <c r="AE1111" i="7"/>
  <c r="W1111" i="7"/>
  <c r="O1111" i="7"/>
  <c r="AD1111" i="7"/>
  <c r="V1111" i="7"/>
  <c r="N1111" i="7"/>
  <c r="AC1111" i="7"/>
  <c r="U1111" i="7"/>
  <c r="M1111" i="7"/>
  <c r="AJ1111" i="7"/>
  <c r="AB1111" i="7"/>
  <c r="T1111" i="7"/>
  <c r="P1079" i="7"/>
  <c r="X1079" i="7"/>
  <c r="S1082" i="7"/>
  <c r="AA1082" i="7"/>
  <c r="M1084" i="7"/>
  <c r="U1084" i="7"/>
  <c r="N1085" i="7"/>
  <c r="V1085" i="7"/>
  <c r="O1086" i="7"/>
  <c r="W1086" i="7"/>
  <c r="P1087" i="7"/>
  <c r="X1087" i="7"/>
  <c r="S1090" i="7"/>
  <c r="AA1090" i="7"/>
  <c r="T1091" i="7"/>
  <c r="AB1091" i="7"/>
  <c r="M1092" i="7"/>
  <c r="U1092" i="7"/>
  <c r="N1093" i="7"/>
  <c r="W1093" i="7"/>
  <c r="AG1093" i="7"/>
  <c r="O1095" i="7"/>
  <c r="AE1095" i="7"/>
  <c r="AH1096" i="7"/>
  <c r="Z1096" i="7"/>
  <c r="R1096" i="7"/>
  <c r="AG1096" i="7"/>
  <c r="Y1096" i="7"/>
  <c r="Q1096" i="7"/>
  <c r="AF1096" i="7"/>
  <c r="X1096" i="7"/>
  <c r="P1096" i="7"/>
  <c r="AE1096" i="7"/>
  <c r="W1096" i="7"/>
  <c r="O1096" i="7"/>
  <c r="AD1096" i="7"/>
  <c r="T1103" i="7"/>
  <c r="AH1112" i="7"/>
  <c r="Z1112" i="7"/>
  <c r="R1112" i="7"/>
  <c r="AG1112" i="7"/>
  <c r="Y1112" i="7"/>
  <c r="Q1112" i="7"/>
  <c r="AF1112" i="7"/>
  <c r="X1112" i="7"/>
  <c r="P1112" i="7"/>
  <c r="AE1112" i="7"/>
  <c r="W1112" i="7"/>
  <c r="O1112" i="7"/>
  <c r="AD1112" i="7"/>
  <c r="V1112" i="7"/>
  <c r="N1112" i="7"/>
  <c r="AC1112" i="7"/>
  <c r="U1112" i="7"/>
  <c r="M1112" i="7"/>
  <c r="S1119" i="7"/>
  <c r="AA1119" i="7"/>
  <c r="AI1119" i="7"/>
  <c r="T1120" i="7"/>
  <c r="AB1120" i="7"/>
  <c r="AJ1120" i="7"/>
  <c r="S351" i="7"/>
  <c r="AA351" i="7"/>
  <c r="AI351" i="7"/>
  <c r="T352" i="7"/>
  <c r="AB352" i="7"/>
  <c r="AJ352" i="7"/>
  <c r="V360" i="7"/>
  <c r="AH360" i="7"/>
  <c r="AG361" i="7"/>
  <c r="Y361" i="7"/>
  <c r="Q361" i="7"/>
  <c r="AF361" i="7"/>
  <c r="X361" i="7"/>
  <c r="P361" i="7"/>
  <c r="U361" i="7"/>
  <c r="AE361" i="7"/>
  <c r="AH362" i="7"/>
  <c r="Z362" i="7"/>
  <c r="R362" i="7"/>
  <c r="AG362" i="7"/>
  <c r="Y362" i="7"/>
  <c r="Q362" i="7"/>
  <c r="U362" i="7"/>
  <c r="AE362" i="7"/>
  <c r="Y374" i="7"/>
  <c r="AJ393" i="7"/>
  <c r="X393" i="7"/>
  <c r="N393" i="7"/>
  <c r="AH393" i="7"/>
  <c r="W393" i="7"/>
  <c r="M393" i="7"/>
  <c r="AE393" i="7"/>
  <c r="U393" i="7"/>
  <c r="AD393" i="7"/>
  <c r="T393" i="7"/>
  <c r="AC393" i="7"/>
  <c r="R393" i="7"/>
  <c r="AD396" i="7"/>
  <c r="V396" i="7"/>
  <c r="N396" i="7"/>
  <c r="AJ396" i="7"/>
  <c r="AB396" i="7"/>
  <c r="T396" i="7"/>
  <c r="AH396" i="7"/>
  <c r="X396" i="7"/>
  <c r="M396" i="7"/>
  <c r="AG396" i="7"/>
  <c r="W396" i="7"/>
  <c r="AE396" i="7"/>
  <c r="S396" i="7"/>
  <c r="AC396" i="7"/>
  <c r="R396" i="7"/>
  <c r="AA396" i="7"/>
  <c r="Q396" i="7"/>
  <c r="AI396" i="7"/>
  <c r="AJ402" i="7"/>
  <c r="AB402" i="7"/>
  <c r="T402" i="7"/>
  <c r="AH402" i="7"/>
  <c r="Z402" i="7"/>
  <c r="R402" i="7"/>
  <c r="AD402" i="7"/>
  <c r="S402" i="7"/>
  <c r="AC402" i="7"/>
  <c r="Q402" i="7"/>
  <c r="Y402" i="7"/>
  <c r="O402" i="7"/>
  <c r="AI402" i="7"/>
  <c r="X402" i="7"/>
  <c r="N402" i="7"/>
  <c r="AG402" i="7"/>
  <c r="W402" i="7"/>
  <c r="M402" i="7"/>
  <c r="S1110" i="7"/>
  <c r="AA1110" i="7"/>
  <c r="AI1110" i="7"/>
  <c r="S1118" i="7"/>
  <c r="AA1118" i="7"/>
  <c r="AI1118" i="7"/>
  <c r="T1119" i="7"/>
  <c r="AB1119" i="7"/>
  <c r="AJ1119" i="7"/>
  <c r="M1120" i="7"/>
  <c r="U1120" i="7"/>
  <c r="AC1120" i="7"/>
  <c r="S1126" i="7"/>
  <c r="AA1126" i="7"/>
  <c r="AI1126" i="7"/>
  <c r="T351" i="7"/>
  <c r="AB351" i="7"/>
  <c r="AJ351" i="7"/>
  <c r="M352" i="7"/>
  <c r="U352" i="7"/>
  <c r="AC352" i="7"/>
  <c r="M360" i="7"/>
  <c r="Y360" i="7"/>
  <c r="AI360" i="7"/>
  <c r="V361" i="7"/>
  <c r="AH361" i="7"/>
  <c r="V362" i="7"/>
  <c r="AF362" i="7"/>
  <c r="V363" i="7"/>
  <c r="AF363" i="7"/>
  <c r="O374" i="7"/>
  <c r="Z374" i="7"/>
  <c r="AJ386" i="7"/>
  <c r="AB386" i="7"/>
  <c r="T386" i="7"/>
  <c r="AH386" i="7"/>
  <c r="Z386" i="7"/>
  <c r="R386" i="7"/>
  <c r="AD386" i="7"/>
  <c r="S386" i="7"/>
  <c r="AC386" i="7"/>
  <c r="Q386" i="7"/>
  <c r="Y386" i="7"/>
  <c r="O386" i="7"/>
  <c r="AI386" i="7"/>
  <c r="X386" i="7"/>
  <c r="N386" i="7"/>
  <c r="AG386" i="7"/>
  <c r="W386" i="7"/>
  <c r="M386" i="7"/>
  <c r="AD388" i="7"/>
  <c r="V388" i="7"/>
  <c r="N388" i="7"/>
  <c r="AJ388" i="7"/>
  <c r="AB388" i="7"/>
  <c r="T388" i="7"/>
  <c r="AC388" i="7"/>
  <c r="R388" i="7"/>
  <c r="AA388" i="7"/>
  <c r="Q388" i="7"/>
  <c r="AI388" i="7"/>
  <c r="Y388" i="7"/>
  <c r="O388" i="7"/>
  <c r="AH388" i="7"/>
  <c r="X388" i="7"/>
  <c r="M388" i="7"/>
  <c r="AG388" i="7"/>
  <c r="W388" i="7"/>
  <c r="O393" i="7"/>
  <c r="AD409" i="7"/>
  <c r="V409" i="7"/>
  <c r="N409" i="7"/>
  <c r="AG409" i="7"/>
  <c r="X409" i="7"/>
  <c r="O409" i="7"/>
  <c r="AE409" i="7"/>
  <c r="U409" i="7"/>
  <c r="AF409" i="7"/>
  <c r="S409" i="7"/>
  <c r="AC409" i="7"/>
  <c r="R409" i="7"/>
  <c r="AA409" i="7"/>
  <c r="P409" i="7"/>
  <c r="Z409" i="7"/>
  <c r="M409" i="7"/>
  <c r="AJ409" i="7"/>
  <c r="Y409" i="7"/>
  <c r="AH409" i="7"/>
  <c r="T409" i="7"/>
  <c r="P1098" i="7"/>
  <c r="X1098" i="7"/>
  <c r="AF1098" i="7"/>
  <c r="Q1099" i="7"/>
  <c r="Y1099" i="7"/>
  <c r="AG1099" i="7"/>
  <c r="S1101" i="7"/>
  <c r="AA1101" i="7"/>
  <c r="AI1101" i="7"/>
  <c r="P1106" i="7"/>
  <c r="X1106" i="7"/>
  <c r="AF1106" i="7"/>
  <c r="Q1107" i="7"/>
  <c r="Y1107" i="7"/>
  <c r="AG1107" i="7"/>
  <c r="R1108" i="7"/>
  <c r="Z1108" i="7"/>
  <c r="AH1108" i="7"/>
  <c r="S1109" i="7"/>
  <c r="AA1109" i="7"/>
  <c r="AI1109" i="7"/>
  <c r="T1110" i="7"/>
  <c r="AB1110" i="7"/>
  <c r="AJ1110" i="7"/>
  <c r="P1114" i="7"/>
  <c r="X1114" i="7"/>
  <c r="AF1114" i="7"/>
  <c r="Q1115" i="7"/>
  <c r="Y1115" i="7"/>
  <c r="AG1115" i="7"/>
  <c r="R1116" i="7"/>
  <c r="Z1116" i="7"/>
  <c r="AH1116" i="7"/>
  <c r="S1117" i="7"/>
  <c r="AA1117" i="7"/>
  <c r="AI1117" i="7"/>
  <c r="T1118" i="7"/>
  <c r="AB1118" i="7"/>
  <c r="AJ1118" i="7"/>
  <c r="M1119" i="7"/>
  <c r="U1119" i="7"/>
  <c r="AC1119" i="7"/>
  <c r="N1120" i="7"/>
  <c r="V1120" i="7"/>
  <c r="AD1120" i="7"/>
  <c r="P1122" i="7"/>
  <c r="X1122" i="7"/>
  <c r="AF1122" i="7"/>
  <c r="Q1123" i="7"/>
  <c r="Y1123" i="7"/>
  <c r="AG1123" i="7"/>
  <c r="R1124" i="7"/>
  <c r="Z1124" i="7"/>
  <c r="AH1124" i="7"/>
  <c r="S1125" i="7"/>
  <c r="AA1125" i="7"/>
  <c r="AI1125" i="7"/>
  <c r="T1126" i="7"/>
  <c r="AB1126" i="7"/>
  <c r="AJ1126" i="7"/>
  <c r="M351" i="7"/>
  <c r="U351" i="7"/>
  <c r="AC351" i="7"/>
  <c r="N352" i="7"/>
  <c r="V352" i="7"/>
  <c r="AD352" i="7"/>
  <c r="O353" i="7"/>
  <c r="W353" i="7"/>
  <c r="AE353" i="7"/>
  <c r="P354" i="7"/>
  <c r="X354" i="7"/>
  <c r="AF354" i="7"/>
  <c r="Q355" i="7"/>
  <c r="Y355" i="7"/>
  <c r="AG355" i="7"/>
  <c r="R356" i="7"/>
  <c r="P357" i="7"/>
  <c r="Z357" i="7"/>
  <c r="Q358" i="7"/>
  <c r="AA358" i="7"/>
  <c r="Q359" i="7"/>
  <c r="AA359" i="7"/>
  <c r="N360" i="7"/>
  <c r="Z360" i="7"/>
  <c r="AJ360" i="7"/>
  <c r="M361" i="7"/>
  <c r="W361" i="7"/>
  <c r="AI361" i="7"/>
  <c r="M362" i="7"/>
  <c r="W362" i="7"/>
  <c r="AI362" i="7"/>
  <c r="M363" i="7"/>
  <c r="W363" i="7"/>
  <c r="AG363" i="7"/>
  <c r="AC365" i="7"/>
  <c r="U365" i="7"/>
  <c r="M365" i="7"/>
  <c r="AJ365" i="7"/>
  <c r="AB365" i="7"/>
  <c r="T365" i="7"/>
  <c r="V365" i="7"/>
  <c r="AF365" i="7"/>
  <c r="AD366" i="7"/>
  <c r="V366" i="7"/>
  <c r="N366" i="7"/>
  <c r="AC366" i="7"/>
  <c r="U366" i="7"/>
  <c r="M366" i="7"/>
  <c r="W366" i="7"/>
  <c r="AG366" i="7"/>
  <c r="AE367" i="7"/>
  <c r="W367" i="7"/>
  <c r="O367" i="7"/>
  <c r="AD367" i="7"/>
  <c r="V367" i="7"/>
  <c r="N367" i="7"/>
  <c r="U367" i="7"/>
  <c r="AG367" i="7"/>
  <c r="T368" i="7"/>
  <c r="S369" i="7"/>
  <c r="AC369" i="7"/>
  <c r="S370" i="7"/>
  <c r="AC370" i="7"/>
  <c r="J371" i="7"/>
  <c r="T371" i="7"/>
  <c r="AE371" i="7"/>
  <c r="AC373" i="7"/>
  <c r="U373" i="7"/>
  <c r="M373" i="7"/>
  <c r="AJ373" i="7"/>
  <c r="AB373" i="7"/>
  <c r="T373" i="7"/>
  <c r="AH373" i="7"/>
  <c r="Z373" i="7"/>
  <c r="R373" i="7"/>
  <c r="W373" i="7"/>
  <c r="AI373" i="7"/>
  <c r="P374" i="7"/>
  <c r="AB374" i="7"/>
  <c r="AA377" i="7"/>
  <c r="AD384" i="7"/>
  <c r="P393" i="7"/>
  <c r="O396" i="7"/>
  <c r="AB400" i="7"/>
  <c r="Q400" i="7"/>
  <c r="AA400" i="7"/>
  <c r="O400" i="7"/>
  <c r="AJ400" i="7"/>
  <c r="Y400" i="7"/>
  <c r="N400" i="7"/>
  <c r="P402" i="7"/>
  <c r="AH413" i="7"/>
  <c r="Z413" i="7"/>
  <c r="R413" i="7"/>
  <c r="AG413" i="7"/>
  <c r="X413" i="7"/>
  <c r="O413" i="7"/>
  <c r="AE413" i="7"/>
  <c r="V413" i="7"/>
  <c r="M413" i="7"/>
  <c r="AF413" i="7"/>
  <c r="T413" i="7"/>
  <c r="AD413" i="7"/>
  <c r="S413" i="7"/>
  <c r="AC413" i="7"/>
  <c r="Q413" i="7"/>
  <c r="AB413" i="7"/>
  <c r="P413" i="7"/>
  <c r="AA413" i="7"/>
  <c r="N413" i="7"/>
  <c r="Y413" i="7"/>
  <c r="AI413" i="7"/>
  <c r="U413" i="7"/>
  <c r="P1097" i="7"/>
  <c r="X1097" i="7"/>
  <c r="AF1097" i="7"/>
  <c r="Q1098" i="7"/>
  <c r="Y1098" i="7"/>
  <c r="AG1098" i="7"/>
  <c r="R1099" i="7"/>
  <c r="Z1099" i="7"/>
  <c r="AH1099" i="7"/>
  <c r="S1100" i="7"/>
  <c r="AA1100" i="7"/>
  <c r="AI1100" i="7"/>
  <c r="T1101" i="7"/>
  <c r="AB1101" i="7"/>
  <c r="AJ1101" i="7"/>
  <c r="P1105" i="7"/>
  <c r="X1105" i="7"/>
  <c r="AF1105" i="7"/>
  <c r="Q1106" i="7"/>
  <c r="Y1106" i="7"/>
  <c r="AG1106" i="7"/>
  <c r="R1107" i="7"/>
  <c r="Z1107" i="7"/>
  <c r="AH1107" i="7"/>
  <c r="S1108" i="7"/>
  <c r="AA1108" i="7"/>
  <c r="AI1108" i="7"/>
  <c r="T1109" i="7"/>
  <c r="AJ1109" i="7"/>
  <c r="M1110" i="7"/>
  <c r="U1110" i="7"/>
  <c r="AC1110" i="7"/>
  <c r="P1113" i="7"/>
  <c r="X1113" i="7"/>
  <c r="AF1113" i="7"/>
  <c r="Q1114" i="7"/>
  <c r="Y1114" i="7"/>
  <c r="AG1114" i="7"/>
  <c r="R1115" i="7"/>
  <c r="Z1115" i="7"/>
  <c r="AH1115" i="7"/>
  <c r="S1116" i="7"/>
  <c r="AA1116" i="7"/>
  <c r="AI1116" i="7"/>
  <c r="T1117" i="7"/>
  <c r="AB1117" i="7"/>
  <c r="AJ1117" i="7"/>
  <c r="M1118" i="7"/>
  <c r="U1118" i="7"/>
  <c r="AC1118" i="7"/>
  <c r="N1119" i="7"/>
  <c r="V1119" i="7"/>
  <c r="AD1119" i="7"/>
  <c r="O1120" i="7"/>
  <c r="W1120" i="7"/>
  <c r="AE1120" i="7"/>
  <c r="P1121" i="7"/>
  <c r="X1121" i="7"/>
  <c r="AF1121" i="7"/>
  <c r="Q1122" i="7"/>
  <c r="Y1122" i="7"/>
  <c r="AG1122" i="7"/>
  <c r="R1123" i="7"/>
  <c r="Z1123" i="7"/>
  <c r="AH1123" i="7"/>
  <c r="S1124" i="7"/>
  <c r="AA1124" i="7"/>
  <c r="T1125" i="7"/>
  <c r="AB1125" i="7"/>
  <c r="M1126" i="7"/>
  <c r="U1126" i="7"/>
  <c r="AC1126" i="7"/>
  <c r="N351" i="7"/>
  <c r="V351" i="7"/>
  <c r="AD351" i="7"/>
  <c r="O352" i="7"/>
  <c r="W352" i="7"/>
  <c r="AE352" i="7"/>
  <c r="P353" i="7"/>
  <c r="X353" i="7"/>
  <c r="AF353" i="7"/>
  <c r="Q354" i="7"/>
  <c r="Y354" i="7"/>
  <c r="AG354" i="7"/>
  <c r="R355" i="7"/>
  <c r="Z355" i="7"/>
  <c r="AH355" i="7"/>
  <c r="AJ356" i="7"/>
  <c r="AI356" i="7"/>
  <c r="AA356" i="7"/>
  <c r="S356" i="7"/>
  <c r="T356" i="7"/>
  <c r="AC356" i="7"/>
  <c r="Q357" i="7"/>
  <c r="R358" i="7"/>
  <c r="R359" i="7"/>
  <c r="Q360" i="7"/>
  <c r="AA360" i="7"/>
  <c r="N361" i="7"/>
  <c r="Z361" i="7"/>
  <c r="AJ361" i="7"/>
  <c r="N362" i="7"/>
  <c r="X362" i="7"/>
  <c r="AJ362" i="7"/>
  <c r="N363" i="7"/>
  <c r="X363" i="7"/>
  <c r="AJ363" i="7"/>
  <c r="X366" i="7"/>
  <c r="X367" i="7"/>
  <c r="AF368" i="7"/>
  <c r="X368" i="7"/>
  <c r="P368" i="7"/>
  <c r="AE368" i="7"/>
  <c r="W368" i="7"/>
  <c r="O368" i="7"/>
  <c r="U368" i="7"/>
  <c r="AG368" i="7"/>
  <c r="T369" i="7"/>
  <c r="T370" i="7"/>
  <c r="U371" i="7"/>
  <c r="AG371" i="7"/>
  <c r="Q374" i="7"/>
  <c r="AE374" i="7"/>
  <c r="AD377" i="7"/>
  <c r="AB384" i="7"/>
  <c r="Q384" i="7"/>
  <c r="AA384" i="7"/>
  <c r="O384" i="7"/>
  <c r="AJ384" i="7"/>
  <c r="Y384" i="7"/>
  <c r="N384" i="7"/>
  <c r="P386" i="7"/>
  <c r="P388" i="7"/>
  <c r="V393" i="7"/>
  <c r="P396" i="7"/>
  <c r="U402" i="7"/>
  <c r="AD404" i="7"/>
  <c r="V404" i="7"/>
  <c r="N404" i="7"/>
  <c r="AJ404" i="7"/>
  <c r="AB404" i="7"/>
  <c r="T404" i="7"/>
  <c r="AC404" i="7"/>
  <c r="R404" i="7"/>
  <c r="AA404" i="7"/>
  <c r="Q404" i="7"/>
  <c r="AI404" i="7"/>
  <c r="Y404" i="7"/>
  <c r="O404" i="7"/>
  <c r="AH404" i="7"/>
  <c r="X404" i="7"/>
  <c r="M404" i="7"/>
  <c r="AG404" i="7"/>
  <c r="W404" i="7"/>
  <c r="Q409" i="7"/>
  <c r="R1098" i="7"/>
  <c r="Z1098" i="7"/>
  <c r="AH1098" i="7"/>
  <c r="S1099" i="7"/>
  <c r="AA1099" i="7"/>
  <c r="AI1099" i="7"/>
  <c r="T1100" i="7"/>
  <c r="AB1100" i="7"/>
  <c r="AJ1100" i="7"/>
  <c r="M1101" i="7"/>
  <c r="U1101" i="7"/>
  <c r="AC1101" i="7"/>
  <c r="Q1105" i="7"/>
  <c r="Y1105" i="7"/>
  <c r="AG1105" i="7"/>
  <c r="R1106" i="7"/>
  <c r="Z1106" i="7"/>
  <c r="AH1106" i="7"/>
  <c r="S1107" i="7"/>
  <c r="AA1107" i="7"/>
  <c r="AI1107" i="7"/>
  <c r="T1108" i="7"/>
  <c r="AB1108" i="7"/>
  <c r="AJ1108" i="7"/>
  <c r="N1110" i="7"/>
  <c r="V1110" i="7"/>
  <c r="AD1110" i="7"/>
  <c r="Q1113" i="7"/>
  <c r="Y1113" i="7"/>
  <c r="AG1113" i="7"/>
  <c r="R1114" i="7"/>
  <c r="Z1114" i="7"/>
  <c r="AH1114" i="7"/>
  <c r="S1115" i="7"/>
  <c r="AA1115" i="7"/>
  <c r="AI1115" i="7"/>
  <c r="T1116" i="7"/>
  <c r="AB1116" i="7"/>
  <c r="AJ1116" i="7"/>
  <c r="N1118" i="7"/>
  <c r="V1118" i="7"/>
  <c r="AD1118" i="7"/>
  <c r="O1119" i="7"/>
  <c r="W1119" i="7"/>
  <c r="AE1119" i="7"/>
  <c r="P1120" i="7"/>
  <c r="X1120" i="7"/>
  <c r="AF1120" i="7"/>
  <c r="Q1121" i="7"/>
  <c r="Y1121" i="7"/>
  <c r="AG1121" i="7"/>
  <c r="R1122" i="7"/>
  <c r="Z1122" i="7"/>
  <c r="AH1122" i="7"/>
  <c r="S1123" i="7"/>
  <c r="AA1123" i="7"/>
  <c r="AI1123" i="7"/>
  <c r="T1124" i="7"/>
  <c r="AB1124" i="7"/>
  <c r="AJ1124" i="7"/>
  <c r="N1126" i="7"/>
  <c r="V1126" i="7"/>
  <c r="AD1126" i="7"/>
  <c r="O351" i="7"/>
  <c r="W351" i="7"/>
  <c r="AE351" i="7"/>
  <c r="P352" i="7"/>
  <c r="X352" i="7"/>
  <c r="AF352" i="7"/>
  <c r="R354" i="7"/>
  <c r="Z354" i="7"/>
  <c r="AH354" i="7"/>
  <c r="S355" i="7"/>
  <c r="AA355" i="7"/>
  <c r="AI355" i="7"/>
  <c r="U356" i="7"/>
  <c r="R360" i="7"/>
  <c r="AB360" i="7"/>
  <c r="O361" i="7"/>
  <c r="AA361" i="7"/>
  <c r="O362" i="7"/>
  <c r="AA362" i="7"/>
  <c r="O363" i="7"/>
  <c r="Y363" i="7"/>
  <c r="V368" i="7"/>
  <c r="AH368" i="7"/>
  <c r="AG369" i="7"/>
  <c r="Y369" i="7"/>
  <c r="Q369" i="7"/>
  <c r="AF369" i="7"/>
  <c r="X369" i="7"/>
  <c r="P369" i="7"/>
  <c r="U369" i="7"/>
  <c r="AE369" i="7"/>
  <c r="AH370" i="7"/>
  <c r="Z370" i="7"/>
  <c r="R370" i="7"/>
  <c r="AG370" i="7"/>
  <c r="Y370" i="7"/>
  <c r="Q370" i="7"/>
  <c r="U370" i="7"/>
  <c r="AE370" i="7"/>
  <c r="AI371" i="7"/>
  <c r="V371" i="7"/>
  <c r="R374" i="7"/>
  <c r="AF374" i="7"/>
  <c r="AB377" i="7"/>
  <c r="U386" i="7"/>
  <c r="S388" i="7"/>
  <c r="Z393" i="7"/>
  <c r="U396" i="7"/>
  <c r="V402" i="7"/>
  <c r="W409" i="7"/>
  <c r="S1098" i="7"/>
  <c r="AA1098" i="7"/>
  <c r="AI1098" i="7"/>
  <c r="T1099" i="7"/>
  <c r="AB1099" i="7"/>
  <c r="S1106" i="7"/>
  <c r="AA1106" i="7"/>
  <c r="AI1106" i="7"/>
  <c r="T1107" i="7"/>
  <c r="AB1107" i="7"/>
  <c r="O1110" i="7"/>
  <c r="W1110" i="7"/>
  <c r="AE1110" i="7"/>
  <c r="S1114" i="7"/>
  <c r="AA1114" i="7"/>
  <c r="AI1114" i="7"/>
  <c r="T1115" i="7"/>
  <c r="AB1115" i="7"/>
  <c r="AJ1115" i="7"/>
  <c r="O1118" i="7"/>
  <c r="W1118" i="7"/>
  <c r="AE1118" i="7"/>
  <c r="P1119" i="7"/>
  <c r="X1119" i="7"/>
  <c r="AF1119" i="7"/>
  <c r="Q1120" i="7"/>
  <c r="Y1120" i="7"/>
  <c r="AG1120" i="7"/>
  <c r="S1122" i="7"/>
  <c r="AA1122" i="7"/>
  <c r="AI1122" i="7"/>
  <c r="T1123" i="7"/>
  <c r="AB1123" i="7"/>
  <c r="AJ1123" i="7"/>
  <c r="O1126" i="7"/>
  <c r="W1126" i="7"/>
  <c r="AE1126" i="7"/>
  <c r="P351" i="7"/>
  <c r="X351" i="7"/>
  <c r="AF351" i="7"/>
  <c r="Q352" i="7"/>
  <c r="Y352" i="7"/>
  <c r="AG352" i="7"/>
  <c r="S354" i="7"/>
  <c r="AA354" i="7"/>
  <c r="AI354" i="7"/>
  <c r="T355" i="7"/>
  <c r="AB355" i="7"/>
  <c r="S360" i="7"/>
  <c r="AC360" i="7"/>
  <c r="R361" i="7"/>
  <c r="AB361" i="7"/>
  <c r="P362" i="7"/>
  <c r="AB362" i="7"/>
  <c r="P363" i="7"/>
  <c r="AB363" i="7"/>
  <c r="M368" i="7"/>
  <c r="Y368" i="7"/>
  <c r="V369" i="7"/>
  <c r="AH369" i="7"/>
  <c r="V370" i="7"/>
  <c r="AF370" i="7"/>
  <c r="AF371" i="7"/>
  <c r="X371" i="7"/>
  <c r="P371" i="7"/>
  <c r="W371" i="7"/>
  <c r="T374" i="7"/>
  <c r="AG374" i="7"/>
  <c r="AI377" i="7"/>
  <c r="Z377" i="7"/>
  <c r="P377" i="7"/>
  <c r="AH377" i="7"/>
  <c r="X377" i="7"/>
  <c r="O377" i="7"/>
  <c r="AF377" i="7"/>
  <c r="W377" i="7"/>
  <c r="N377" i="7"/>
  <c r="AJ377" i="7"/>
  <c r="V386" i="7"/>
  <c r="U388" i="7"/>
  <c r="AB393" i="7"/>
  <c r="Y396" i="7"/>
  <c r="AA402" i="7"/>
  <c r="AB409" i="7"/>
  <c r="S1097" i="7"/>
  <c r="AA1097" i="7"/>
  <c r="AI1097" i="7"/>
  <c r="T1098" i="7"/>
  <c r="AB1098" i="7"/>
  <c r="AJ1098" i="7"/>
  <c r="M1099" i="7"/>
  <c r="U1099" i="7"/>
  <c r="AC1099" i="7"/>
  <c r="N1100" i="7"/>
  <c r="V1100" i="7"/>
  <c r="O1101" i="7"/>
  <c r="W1101" i="7"/>
  <c r="AE1101" i="7"/>
  <c r="S1105" i="7"/>
  <c r="AA1105" i="7"/>
  <c r="AI1105" i="7"/>
  <c r="T1106" i="7"/>
  <c r="AB1106" i="7"/>
  <c r="AJ1106" i="7"/>
  <c r="M1107" i="7"/>
  <c r="U1107" i="7"/>
  <c r="AC1107" i="7"/>
  <c r="N1108" i="7"/>
  <c r="V1108" i="7"/>
  <c r="P1110" i="7"/>
  <c r="X1110" i="7"/>
  <c r="AF1110" i="7"/>
  <c r="S1113" i="7"/>
  <c r="AA1113" i="7"/>
  <c r="AI1113" i="7"/>
  <c r="T1114" i="7"/>
  <c r="AB1114" i="7"/>
  <c r="AJ1114" i="7"/>
  <c r="M1115" i="7"/>
  <c r="U1115" i="7"/>
  <c r="P1118" i="7"/>
  <c r="X1118" i="7"/>
  <c r="AF1118" i="7"/>
  <c r="Q1119" i="7"/>
  <c r="Y1119" i="7"/>
  <c r="AG1119" i="7"/>
  <c r="R1120" i="7"/>
  <c r="Z1120" i="7"/>
  <c r="S1121" i="7"/>
  <c r="AA1121" i="7"/>
  <c r="AI1121" i="7"/>
  <c r="T1122" i="7"/>
  <c r="AB1122" i="7"/>
  <c r="AJ1122" i="7"/>
  <c r="M1123" i="7"/>
  <c r="U1123" i="7"/>
  <c r="P1126" i="7"/>
  <c r="X1126" i="7"/>
  <c r="AF1126" i="7"/>
  <c r="Q351" i="7"/>
  <c r="Y351" i="7"/>
  <c r="AG351" i="7"/>
  <c r="R352" i="7"/>
  <c r="Z352" i="7"/>
  <c r="S353" i="7"/>
  <c r="AA353" i="7"/>
  <c r="AI353" i="7"/>
  <c r="T354" i="7"/>
  <c r="AB354" i="7"/>
  <c r="AJ354" i="7"/>
  <c r="M355" i="7"/>
  <c r="U355" i="7"/>
  <c r="AC355" i="7"/>
  <c r="N356" i="7"/>
  <c r="W356" i="7"/>
  <c r="AF356" i="7"/>
  <c r="AC357" i="7"/>
  <c r="U357" i="7"/>
  <c r="M357" i="7"/>
  <c r="AJ357" i="7"/>
  <c r="AB357" i="7"/>
  <c r="T357" i="7"/>
  <c r="V357" i="7"/>
  <c r="AF357" i="7"/>
  <c r="AD358" i="7"/>
  <c r="V358" i="7"/>
  <c r="N358" i="7"/>
  <c r="AC358" i="7"/>
  <c r="U358" i="7"/>
  <c r="M358" i="7"/>
  <c r="W358" i="7"/>
  <c r="AG358" i="7"/>
  <c r="AE359" i="7"/>
  <c r="W359" i="7"/>
  <c r="O359" i="7"/>
  <c r="AD359" i="7"/>
  <c r="V359" i="7"/>
  <c r="N359" i="7"/>
  <c r="U359" i="7"/>
  <c r="AG359" i="7"/>
  <c r="T360" i="7"/>
  <c r="S361" i="7"/>
  <c r="AC361" i="7"/>
  <c r="S362" i="7"/>
  <c r="AC362" i="7"/>
  <c r="Q363" i="7"/>
  <c r="AC363" i="7"/>
  <c r="P365" i="7"/>
  <c r="Z365" i="7"/>
  <c r="Q366" i="7"/>
  <c r="AA366" i="7"/>
  <c r="Q367" i="7"/>
  <c r="AA367" i="7"/>
  <c r="N368" i="7"/>
  <c r="Z368" i="7"/>
  <c r="AJ368" i="7"/>
  <c r="M369" i="7"/>
  <c r="W369" i="7"/>
  <c r="AI369" i="7"/>
  <c r="M370" i="7"/>
  <c r="W370" i="7"/>
  <c r="AI370" i="7"/>
  <c r="M371" i="7"/>
  <c r="Y371" i="7"/>
  <c r="W374" i="7"/>
  <c r="AH374" i="7"/>
  <c r="M377" i="7"/>
  <c r="V384" i="7"/>
  <c r="AA386" i="7"/>
  <c r="Z388" i="7"/>
  <c r="AF393" i="7"/>
  <c r="Z396" i="7"/>
  <c r="AB399" i="7"/>
  <c r="R399" i="7"/>
  <c r="AA399" i="7"/>
  <c r="P399" i="7"/>
  <c r="AJ399" i="7"/>
  <c r="Z399" i="7"/>
  <c r="N399" i="7"/>
  <c r="W400" i="7"/>
  <c r="AD401" i="7"/>
  <c r="T401" i="7"/>
  <c r="AC401" i="7"/>
  <c r="R401" i="7"/>
  <c r="Z401" i="7"/>
  <c r="O401" i="7"/>
  <c r="AJ401" i="7"/>
  <c r="X401" i="7"/>
  <c r="N401" i="7"/>
  <c r="AH401" i="7"/>
  <c r="W401" i="7"/>
  <c r="M401" i="7"/>
  <c r="AE402" i="7"/>
  <c r="S404" i="7"/>
  <c r="AI409" i="7"/>
  <c r="S1096" i="7"/>
  <c r="AA1096" i="7"/>
  <c r="T1097" i="7"/>
  <c r="AB1097" i="7"/>
  <c r="M1098" i="7"/>
  <c r="U1098" i="7"/>
  <c r="N1099" i="7"/>
  <c r="V1099" i="7"/>
  <c r="O1100" i="7"/>
  <c r="W1100" i="7"/>
  <c r="P1101" i="7"/>
  <c r="X1101" i="7"/>
  <c r="S1104" i="7"/>
  <c r="AA1104" i="7"/>
  <c r="T1105" i="7"/>
  <c r="AB1105" i="7"/>
  <c r="M1106" i="7"/>
  <c r="U1106" i="7"/>
  <c r="N1107" i="7"/>
  <c r="V1107" i="7"/>
  <c r="O1108" i="7"/>
  <c r="W1108" i="7"/>
  <c r="P1109" i="7"/>
  <c r="X1109" i="7"/>
  <c r="Q1110" i="7"/>
  <c r="Y1110" i="7"/>
  <c r="S1112" i="7"/>
  <c r="AA1112" i="7"/>
  <c r="T1113" i="7"/>
  <c r="AB1113" i="7"/>
  <c r="M1114" i="7"/>
  <c r="U1114" i="7"/>
  <c r="N1115" i="7"/>
  <c r="V1115" i="7"/>
  <c r="O1116" i="7"/>
  <c r="P1117" i="7"/>
  <c r="X1117" i="7"/>
  <c r="Q1118" i="7"/>
  <c r="Y1118" i="7"/>
  <c r="R1119" i="7"/>
  <c r="Z1119" i="7"/>
  <c r="S1120" i="7"/>
  <c r="AA1120" i="7"/>
  <c r="T1121" i="7"/>
  <c r="AB1121" i="7"/>
  <c r="M1122" i="7"/>
  <c r="U1122" i="7"/>
  <c r="N1123" i="7"/>
  <c r="V1123" i="7"/>
  <c r="O1124" i="7"/>
  <c r="W1124" i="7"/>
  <c r="P1125" i="7"/>
  <c r="X1125" i="7"/>
  <c r="Q1126" i="7"/>
  <c r="Y1126" i="7"/>
  <c r="R351" i="7"/>
  <c r="Z351" i="7"/>
  <c r="S352" i="7"/>
  <c r="AA352" i="7"/>
  <c r="T353" i="7"/>
  <c r="AB353" i="7"/>
  <c r="M354" i="7"/>
  <c r="U354" i="7"/>
  <c r="N355" i="7"/>
  <c r="V355" i="7"/>
  <c r="O356" i="7"/>
  <c r="X356" i="7"/>
  <c r="AG356" i="7"/>
  <c r="W357" i="7"/>
  <c r="AG357" i="7"/>
  <c r="X358" i="7"/>
  <c r="AH358" i="7"/>
  <c r="X359" i="7"/>
  <c r="AH359" i="7"/>
  <c r="AF360" i="7"/>
  <c r="X360" i="7"/>
  <c r="P360" i="7"/>
  <c r="AE360" i="7"/>
  <c r="W360" i="7"/>
  <c r="O360" i="7"/>
  <c r="U360" i="7"/>
  <c r="AG360" i="7"/>
  <c r="T361" i="7"/>
  <c r="AD361" i="7"/>
  <c r="T362" i="7"/>
  <c r="AD362" i="7"/>
  <c r="T363" i="7"/>
  <c r="Q365" i="7"/>
  <c r="AA365" i="7"/>
  <c r="R366" i="7"/>
  <c r="AB366" i="7"/>
  <c r="R367" i="7"/>
  <c r="AB367" i="7"/>
  <c r="Q368" i="7"/>
  <c r="AA368" i="7"/>
  <c r="N369" i="7"/>
  <c r="Z369" i="7"/>
  <c r="AJ369" i="7"/>
  <c r="N370" i="7"/>
  <c r="X370" i="7"/>
  <c r="AJ370" i="7"/>
  <c r="N371" i="7"/>
  <c r="AB371" i="7"/>
  <c r="Q373" i="7"/>
  <c r="AE373" i="7"/>
  <c r="AD374" i="7"/>
  <c r="X374" i="7"/>
  <c r="R377" i="7"/>
  <c r="J378" i="7"/>
  <c r="AB383" i="7"/>
  <c r="R383" i="7"/>
  <c r="AA383" i="7"/>
  <c r="P383" i="7"/>
  <c r="AJ383" i="7"/>
  <c r="Z383" i="7"/>
  <c r="N383" i="7"/>
  <c r="W384" i="7"/>
  <c r="AD385" i="7"/>
  <c r="T385" i="7"/>
  <c r="AC385" i="7"/>
  <c r="R385" i="7"/>
  <c r="Z385" i="7"/>
  <c r="O385" i="7"/>
  <c r="AJ385" i="7"/>
  <c r="X385" i="7"/>
  <c r="N385" i="7"/>
  <c r="AH385" i="7"/>
  <c r="W385" i="7"/>
  <c r="M385" i="7"/>
  <c r="AE386" i="7"/>
  <c r="AE388" i="7"/>
  <c r="AF396" i="7"/>
  <c r="M399" i="7"/>
  <c r="AC400" i="7"/>
  <c r="P401" i="7"/>
  <c r="AF402" i="7"/>
  <c r="U404" i="7"/>
  <c r="X410" i="7"/>
  <c r="AJ410" i="7"/>
  <c r="O411" i="7"/>
  <c r="AA411" i="7"/>
  <c r="O412" i="7"/>
  <c r="AC412" i="7"/>
  <c r="AC414" i="7"/>
  <c r="T414" i="7"/>
  <c r="AJ414" i="7"/>
  <c r="Z414" i="7"/>
  <c r="Q414" i="7"/>
  <c r="W414" i="7"/>
  <c r="AH414" i="7"/>
  <c r="P416" i="7"/>
  <c r="AB416" i="7"/>
  <c r="AH421" i="7"/>
  <c r="Z421" i="7"/>
  <c r="R421" i="7"/>
  <c r="AG421" i="7"/>
  <c r="Y421" i="7"/>
  <c r="Q421" i="7"/>
  <c r="AF421" i="7"/>
  <c r="X421" i="7"/>
  <c r="P421" i="7"/>
  <c r="W421" i="7"/>
  <c r="AI421" i="7"/>
  <c r="U421" i="7"/>
  <c r="AA421" i="7"/>
  <c r="AH429" i="7"/>
  <c r="Z429" i="7"/>
  <c r="R429" i="7"/>
  <c r="AG429" i="7"/>
  <c r="Y429" i="7"/>
  <c r="Q429" i="7"/>
  <c r="AF429" i="7"/>
  <c r="X429" i="7"/>
  <c r="P429" i="7"/>
  <c r="AC429" i="7"/>
  <c r="U429" i="7"/>
  <c r="M429" i="7"/>
  <c r="AI429" i="7"/>
  <c r="S429" i="7"/>
  <c r="AE429" i="7"/>
  <c r="O429" i="7"/>
  <c r="AD429" i="7"/>
  <c r="N429" i="7"/>
  <c r="AH375" i="7"/>
  <c r="AF376" i="7"/>
  <c r="X376" i="7"/>
  <c r="S376" i="7"/>
  <c r="AB376" i="7"/>
  <c r="AH378" i="7"/>
  <c r="Z378" i="7"/>
  <c r="R378" i="7"/>
  <c r="T378" i="7"/>
  <c r="AC378" i="7"/>
  <c r="AJ380" i="7"/>
  <c r="AB380" i="7"/>
  <c r="T380" i="7"/>
  <c r="S380" i="7"/>
  <c r="AC380" i="7"/>
  <c r="AC387" i="7"/>
  <c r="U387" i="7"/>
  <c r="M387" i="7"/>
  <c r="W387" i="7"/>
  <c r="AG387" i="7"/>
  <c r="AE389" i="7"/>
  <c r="W389" i="7"/>
  <c r="O389" i="7"/>
  <c r="AC389" i="7"/>
  <c r="U389" i="7"/>
  <c r="M389" i="7"/>
  <c r="V389" i="7"/>
  <c r="AG389" i="7"/>
  <c r="AF390" i="7"/>
  <c r="X390" i="7"/>
  <c r="P390" i="7"/>
  <c r="AD390" i="7"/>
  <c r="V390" i="7"/>
  <c r="N390" i="7"/>
  <c r="U390" i="7"/>
  <c r="AG390" i="7"/>
  <c r="T391" i="7"/>
  <c r="T392" i="7"/>
  <c r="J394" i="7"/>
  <c r="AC403" i="7"/>
  <c r="U403" i="7"/>
  <c r="M403" i="7"/>
  <c r="W403" i="7"/>
  <c r="AG403" i="7"/>
  <c r="AE405" i="7"/>
  <c r="W405" i="7"/>
  <c r="O405" i="7"/>
  <c r="AC405" i="7"/>
  <c r="U405" i="7"/>
  <c r="M405" i="7"/>
  <c r="V405" i="7"/>
  <c r="AG405" i="7"/>
  <c r="AF406" i="7"/>
  <c r="X406" i="7"/>
  <c r="P406" i="7"/>
  <c r="AD406" i="7"/>
  <c r="V406" i="7"/>
  <c r="N406" i="7"/>
  <c r="U406" i="7"/>
  <c r="AG406" i="7"/>
  <c r="T407" i="7"/>
  <c r="T408" i="7"/>
  <c r="N410" i="7"/>
  <c r="AA410" i="7"/>
  <c r="R411" i="7"/>
  <c r="AC411" i="7"/>
  <c r="T412" i="7"/>
  <c r="AE412" i="7"/>
  <c r="N414" i="7"/>
  <c r="Y414" i="7"/>
  <c r="S416" i="7"/>
  <c r="AF416" i="7"/>
  <c r="AD417" i="7"/>
  <c r="V417" i="7"/>
  <c r="N417" i="7"/>
  <c r="AI417" i="7"/>
  <c r="Z417" i="7"/>
  <c r="Q417" i="7"/>
  <c r="AG417" i="7"/>
  <c r="X417" i="7"/>
  <c r="O417" i="7"/>
  <c r="W417" i="7"/>
  <c r="AJ417" i="7"/>
  <c r="M421" i="7"/>
  <c r="AC421" i="7"/>
  <c r="AH422" i="7"/>
  <c r="Z422" i="7"/>
  <c r="R422" i="7"/>
  <c r="AG422" i="7"/>
  <c r="Y422" i="7"/>
  <c r="Q422" i="7"/>
  <c r="AC422" i="7"/>
  <c r="O422" i="7"/>
  <c r="X422" i="7"/>
  <c r="M422" i="7"/>
  <c r="AD422" i="7"/>
  <c r="T429" i="7"/>
  <c r="AA434" i="7"/>
  <c r="S375" i="7"/>
  <c r="AA375" i="7"/>
  <c r="AI375" i="7"/>
  <c r="T376" i="7"/>
  <c r="AC376" i="7"/>
  <c r="U378" i="7"/>
  <c r="AD378" i="7"/>
  <c r="U380" i="7"/>
  <c r="AD380" i="7"/>
  <c r="N387" i="7"/>
  <c r="X387" i="7"/>
  <c r="AH387" i="7"/>
  <c r="X389" i="7"/>
  <c r="AH389" i="7"/>
  <c r="W390" i="7"/>
  <c r="AH390" i="7"/>
  <c r="AG391" i="7"/>
  <c r="Y391" i="7"/>
  <c r="Q391" i="7"/>
  <c r="AE391" i="7"/>
  <c r="W391" i="7"/>
  <c r="O391" i="7"/>
  <c r="U391" i="7"/>
  <c r="AF391" i="7"/>
  <c r="AH392" i="7"/>
  <c r="Z392" i="7"/>
  <c r="R392" i="7"/>
  <c r="AF392" i="7"/>
  <c r="X392" i="7"/>
  <c r="P392" i="7"/>
  <c r="U392" i="7"/>
  <c r="AE392" i="7"/>
  <c r="X405" i="7"/>
  <c r="W406" i="7"/>
  <c r="AG407" i="7"/>
  <c r="Y407" i="7"/>
  <c r="Q407" i="7"/>
  <c r="AE407" i="7"/>
  <c r="W407" i="7"/>
  <c r="O407" i="7"/>
  <c r="U407" i="7"/>
  <c r="AF407" i="7"/>
  <c r="AC408" i="7"/>
  <c r="U408" i="7"/>
  <c r="AJ408" i="7"/>
  <c r="AA408" i="7"/>
  <c r="R408" i="7"/>
  <c r="AH408" i="7"/>
  <c r="Y408" i="7"/>
  <c r="P408" i="7"/>
  <c r="V408" i="7"/>
  <c r="AG408" i="7"/>
  <c r="P410" i="7"/>
  <c r="S411" i="7"/>
  <c r="AE411" i="7"/>
  <c r="U412" i="7"/>
  <c r="AF412" i="7"/>
  <c r="O414" i="7"/>
  <c r="AB414" i="7"/>
  <c r="V416" i="7"/>
  <c r="AG416" i="7"/>
  <c r="N421" i="7"/>
  <c r="AD421" i="7"/>
  <c r="V429" i="7"/>
  <c r="T434" i="7"/>
  <c r="AJ434" i="7"/>
  <c r="Q434" i="7"/>
  <c r="AB434" i="7"/>
  <c r="S374" i="7"/>
  <c r="AA374" i="7"/>
  <c r="AI374" i="7"/>
  <c r="T375" i="7"/>
  <c r="AB375" i="7"/>
  <c r="AJ375" i="7"/>
  <c r="M376" i="7"/>
  <c r="U376" i="7"/>
  <c r="AD376" i="7"/>
  <c r="M378" i="7"/>
  <c r="V378" i="7"/>
  <c r="AE378" i="7"/>
  <c r="M380" i="7"/>
  <c r="V380" i="7"/>
  <c r="AE380" i="7"/>
  <c r="O387" i="7"/>
  <c r="Y387" i="7"/>
  <c r="AJ387" i="7"/>
  <c r="N389" i="7"/>
  <c r="Y389" i="7"/>
  <c r="AI389" i="7"/>
  <c r="M390" i="7"/>
  <c r="Y390" i="7"/>
  <c r="AI390" i="7"/>
  <c r="V391" i="7"/>
  <c r="AH391" i="7"/>
  <c r="V392" i="7"/>
  <c r="AG392" i="7"/>
  <c r="AI393" i="7"/>
  <c r="AJ394" i="7"/>
  <c r="AB394" i="7"/>
  <c r="T394" i="7"/>
  <c r="AH394" i="7"/>
  <c r="Z394" i="7"/>
  <c r="R394" i="7"/>
  <c r="U394" i="7"/>
  <c r="AE394" i="7"/>
  <c r="O403" i="7"/>
  <c r="Y403" i="7"/>
  <c r="AJ403" i="7"/>
  <c r="N405" i="7"/>
  <c r="Y405" i="7"/>
  <c r="AI405" i="7"/>
  <c r="M406" i="7"/>
  <c r="Y406" i="7"/>
  <c r="AI406" i="7"/>
  <c r="V407" i="7"/>
  <c r="AH407" i="7"/>
  <c r="W408" i="7"/>
  <c r="AI408" i="7"/>
  <c r="R410" i="7"/>
  <c r="AD410" i="7"/>
  <c r="T411" i="7"/>
  <c r="AG412" i="7"/>
  <c r="Y412" i="7"/>
  <c r="Q412" i="7"/>
  <c r="AB412" i="7"/>
  <c r="S412" i="7"/>
  <c r="AI412" i="7"/>
  <c r="Z412" i="7"/>
  <c r="P412" i="7"/>
  <c r="V412" i="7"/>
  <c r="AH412" i="7"/>
  <c r="P414" i="7"/>
  <c r="AD414" i="7"/>
  <c r="AJ416" i="7"/>
  <c r="W416" i="7"/>
  <c r="AH416" i="7"/>
  <c r="M417" i="7"/>
  <c r="AA417" i="7"/>
  <c r="Q418" i="7"/>
  <c r="AC418" i="7"/>
  <c r="T419" i="7"/>
  <c r="AE419" i="7"/>
  <c r="AG420" i="7"/>
  <c r="Y420" i="7"/>
  <c r="Q420" i="7"/>
  <c r="AF420" i="7"/>
  <c r="X420" i="7"/>
  <c r="P420" i="7"/>
  <c r="AH420" i="7"/>
  <c r="V420" i="7"/>
  <c r="AD420" i="7"/>
  <c r="T420" i="7"/>
  <c r="W420" i="7"/>
  <c r="O421" i="7"/>
  <c r="AE421" i="7"/>
  <c r="P422" i="7"/>
  <c r="AF422" i="7"/>
  <c r="AD425" i="7"/>
  <c r="V425" i="7"/>
  <c r="N425" i="7"/>
  <c r="AC425" i="7"/>
  <c r="U425" i="7"/>
  <c r="M425" i="7"/>
  <c r="AJ425" i="7"/>
  <c r="AB425" i="7"/>
  <c r="T425" i="7"/>
  <c r="AG425" i="7"/>
  <c r="Y425" i="7"/>
  <c r="Q425" i="7"/>
  <c r="AH425" i="7"/>
  <c r="R425" i="7"/>
  <c r="AF425" i="7"/>
  <c r="P425" i="7"/>
  <c r="AE425" i="7"/>
  <c r="O425" i="7"/>
  <c r="AG428" i="7"/>
  <c r="Y428" i="7"/>
  <c r="Q428" i="7"/>
  <c r="AF428" i="7"/>
  <c r="X428" i="7"/>
  <c r="P428" i="7"/>
  <c r="AE428" i="7"/>
  <c r="W428" i="7"/>
  <c r="O428" i="7"/>
  <c r="AJ428" i="7"/>
  <c r="AB428" i="7"/>
  <c r="T428" i="7"/>
  <c r="U428" i="7"/>
  <c r="AI428" i="7"/>
  <c r="S428" i="7"/>
  <c r="AH428" i="7"/>
  <c r="R428" i="7"/>
  <c r="AD428" i="7"/>
  <c r="W429" i="7"/>
  <c r="Y434" i="7"/>
  <c r="AF411" i="7"/>
  <c r="X411" i="7"/>
  <c r="P411" i="7"/>
  <c r="AG411" i="7"/>
  <c r="W411" i="7"/>
  <c r="N411" i="7"/>
  <c r="AD411" i="7"/>
  <c r="U411" i="7"/>
  <c r="V411" i="7"/>
  <c r="AI411" i="7"/>
  <c r="W412" i="7"/>
  <c r="AJ412" i="7"/>
  <c r="X416" i="7"/>
  <c r="AI416" i="7"/>
  <c r="S421" i="7"/>
  <c r="AJ421" i="7"/>
  <c r="AA429" i="7"/>
  <c r="AI434" i="7"/>
  <c r="R363" i="7"/>
  <c r="Z363" i="7"/>
  <c r="AH363" i="7"/>
  <c r="S364" i="7"/>
  <c r="AA364" i="7"/>
  <c r="AI364" i="7"/>
  <c r="R371" i="7"/>
  <c r="Z371" i="7"/>
  <c r="AH371" i="7"/>
  <c r="S372" i="7"/>
  <c r="AA372" i="7"/>
  <c r="AI372" i="7"/>
  <c r="M374" i="7"/>
  <c r="U374" i="7"/>
  <c r="AC374" i="7"/>
  <c r="N375" i="7"/>
  <c r="V375" i="7"/>
  <c r="AD375" i="7"/>
  <c r="O376" i="7"/>
  <c r="W376" i="7"/>
  <c r="AG376" i="7"/>
  <c r="S377" i="7"/>
  <c r="O378" i="7"/>
  <c r="X378" i="7"/>
  <c r="AG378" i="7"/>
  <c r="AI379" i="7"/>
  <c r="T379" i="7"/>
  <c r="AC379" i="7"/>
  <c r="O380" i="7"/>
  <c r="X380" i="7"/>
  <c r="AG380" i="7"/>
  <c r="AE381" i="7"/>
  <c r="W381" i="7"/>
  <c r="O381" i="7"/>
  <c r="AC381" i="7"/>
  <c r="U381" i="7"/>
  <c r="M381" i="7"/>
  <c r="V381" i="7"/>
  <c r="AG381" i="7"/>
  <c r="AF382" i="7"/>
  <c r="X382" i="7"/>
  <c r="P382" i="7"/>
  <c r="AD382" i="7"/>
  <c r="V382" i="7"/>
  <c r="N382" i="7"/>
  <c r="U382" i="7"/>
  <c r="AG382" i="7"/>
  <c r="T383" i="7"/>
  <c r="T384" i="7"/>
  <c r="J386" i="7"/>
  <c r="Q387" i="7"/>
  <c r="AB387" i="7"/>
  <c r="Q389" i="7"/>
  <c r="AA389" i="7"/>
  <c r="Q390" i="7"/>
  <c r="AA390" i="7"/>
  <c r="N391" i="7"/>
  <c r="Z391" i="7"/>
  <c r="AJ391" i="7"/>
  <c r="N392" i="7"/>
  <c r="Y392" i="7"/>
  <c r="AJ392" i="7"/>
  <c r="M394" i="7"/>
  <c r="W394" i="7"/>
  <c r="AG394" i="7"/>
  <c r="AC395" i="7"/>
  <c r="U395" i="7"/>
  <c r="M395" i="7"/>
  <c r="W395" i="7"/>
  <c r="AG395" i="7"/>
  <c r="AE397" i="7"/>
  <c r="W397" i="7"/>
  <c r="O397" i="7"/>
  <c r="AC397" i="7"/>
  <c r="U397" i="7"/>
  <c r="M397" i="7"/>
  <c r="V397" i="7"/>
  <c r="AG397" i="7"/>
  <c r="AF398" i="7"/>
  <c r="X398" i="7"/>
  <c r="P398" i="7"/>
  <c r="AD398" i="7"/>
  <c r="V398" i="7"/>
  <c r="N398" i="7"/>
  <c r="U398" i="7"/>
  <c r="AG398" i="7"/>
  <c r="T399" i="7"/>
  <c r="T400" i="7"/>
  <c r="J402" i="7"/>
  <c r="Q403" i="7"/>
  <c r="AB403" i="7"/>
  <c r="Q405" i="7"/>
  <c r="AA405" i="7"/>
  <c r="Q406" i="7"/>
  <c r="AA406" i="7"/>
  <c r="N407" i="7"/>
  <c r="Z407" i="7"/>
  <c r="AJ407" i="7"/>
  <c r="N408" i="7"/>
  <c r="Z408" i="7"/>
  <c r="U410" i="7"/>
  <c r="Y411" i="7"/>
  <c r="AJ411" i="7"/>
  <c r="M412" i="7"/>
  <c r="X412" i="7"/>
  <c r="U414" i="7"/>
  <c r="AF414" i="7"/>
  <c r="AJ415" i="7"/>
  <c r="AB415" i="7"/>
  <c r="T415" i="7"/>
  <c r="AG415" i="7"/>
  <c r="X415" i="7"/>
  <c r="O415" i="7"/>
  <c r="AE415" i="7"/>
  <c r="V415" i="7"/>
  <c r="M415" i="7"/>
  <c r="W415" i="7"/>
  <c r="AI415" i="7"/>
  <c r="N416" i="7"/>
  <c r="Y416" i="7"/>
  <c r="R417" i="7"/>
  <c r="AC417" i="7"/>
  <c r="T418" i="7"/>
  <c r="AF419" i="7"/>
  <c r="X419" i="7"/>
  <c r="P419" i="7"/>
  <c r="AI419" i="7"/>
  <c r="Z419" i="7"/>
  <c r="Q419" i="7"/>
  <c r="AG419" i="7"/>
  <c r="W419" i="7"/>
  <c r="N419" i="7"/>
  <c r="V419" i="7"/>
  <c r="AJ419" i="7"/>
  <c r="M420" i="7"/>
  <c r="AA420" i="7"/>
  <c r="T421" i="7"/>
  <c r="U422" i="7"/>
  <c r="S425" i="7"/>
  <c r="M428" i="7"/>
  <c r="AB429" i="7"/>
  <c r="S363" i="7"/>
  <c r="AA363" i="7"/>
  <c r="T364" i="7"/>
  <c r="AB364" i="7"/>
  <c r="S371" i="7"/>
  <c r="AA371" i="7"/>
  <c r="T372" i="7"/>
  <c r="AB372" i="7"/>
  <c r="N374" i="7"/>
  <c r="V374" i="7"/>
  <c r="O375" i="7"/>
  <c r="W375" i="7"/>
  <c r="P376" i="7"/>
  <c r="Y376" i="7"/>
  <c r="AH376" i="7"/>
  <c r="AG377" i="7"/>
  <c r="Y377" i="7"/>
  <c r="Q377" i="7"/>
  <c r="T377" i="7"/>
  <c r="AC377" i="7"/>
  <c r="P378" i="7"/>
  <c r="Y378" i="7"/>
  <c r="AI378" i="7"/>
  <c r="U379" i="7"/>
  <c r="P380" i="7"/>
  <c r="Y380" i="7"/>
  <c r="AH380" i="7"/>
  <c r="X381" i="7"/>
  <c r="W382" i="7"/>
  <c r="AG383" i="7"/>
  <c r="Y383" i="7"/>
  <c r="Q383" i="7"/>
  <c r="AE383" i="7"/>
  <c r="W383" i="7"/>
  <c r="O383" i="7"/>
  <c r="U383" i="7"/>
  <c r="AF383" i="7"/>
  <c r="AH384" i="7"/>
  <c r="Z384" i="7"/>
  <c r="R384" i="7"/>
  <c r="AF384" i="7"/>
  <c r="X384" i="7"/>
  <c r="P384" i="7"/>
  <c r="U384" i="7"/>
  <c r="AE384" i="7"/>
  <c r="R387" i="7"/>
  <c r="AD387" i="7"/>
  <c r="R389" i="7"/>
  <c r="AB389" i="7"/>
  <c r="R390" i="7"/>
  <c r="AB390" i="7"/>
  <c r="P391" i="7"/>
  <c r="AA391" i="7"/>
  <c r="O392" i="7"/>
  <c r="AA392" i="7"/>
  <c r="N394" i="7"/>
  <c r="X394" i="7"/>
  <c r="AI394" i="7"/>
  <c r="X397" i="7"/>
  <c r="W398" i="7"/>
  <c r="AG399" i="7"/>
  <c r="Y399" i="7"/>
  <c r="Q399" i="7"/>
  <c r="AE399" i="7"/>
  <c r="W399" i="7"/>
  <c r="O399" i="7"/>
  <c r="U399" i="7"/>
  <c r="AF399" i="7"/>
  <c r="AH400" i="7"/>
  <c r="Z400" i="7"/>
  <c r="R400" i="7"/>
  <c r="AF400" i="7"/>
  <c r="X400" i="7"/>
  <c r="P400" i="7"/>
  <c r="U400" i="7"/>
  <c r="AE400" i="7"/>
  <c r="R403" i="7"/>
  <c r="AD403" i="7"/>
  <c r="R405" i="7"/>
  <c r="AB405" i="7"/>
  <c r="R406" i="7"/>
  <c r="AB406" i="7"/>
  <c r="P407" i="7"/>
  <c r="AA407" i="7"/>
  <c r="O408" i="7"/>
  <c r="AB408" i="7"/>
  <c r="AE410" i="7"/>
  <c r="W410" i="7"/>
  <c r="O410" i="7"/>
  <c r="AB410" i="7"/>
  <c r="S410" i="7"/>
  <c r="AI410" i="7"/>
  <c r="Z410" i="7"/>
  <c r="Q410" i="7"/>
  <c r="V410" i="7"/>
  <c r="AH410" i="7"/>
  <c r="M411" i="7"/>
  <c r="Z411" i="7"/>
  <c r="N412" i="7"/>
  <c r="J413" i="7"/>
  <c r="V414" i="7"/>
  <c r="AG414" i="7"/>
  <c r="O416" i="7"/>
  <c r="S417" i="7"/>
  <c r="AE417" i="7"/>
  <c r="AE418" i="7"/>
  <c r="W418" i="7"/>
  <c r="O418" i="7"/>
  <c r="AD418" i="7"/>
  <c r="U418" i="7"/>
  <c r="AB418" i="7"/>
  <c r="S418" i="7"/>
  <c r="V418" i="7"/>
  <c r="AH418" i="7"/>
  <c r="V421" i="7"/>
  <c r="V422" i="7"/>
  <c r="W425" i="7"/>
  <c r="AE426" i="7"/>
  <c r="W426" i="7"/>
  <c r="O426" i="7"/>
  <c r="AD426" i="7"/>
  <c r="V426" i="7"/>
  <c r="N426" i="7"/>
  <c r="AC426" i="7"/>
  <c r="U426" i="7"/>
  <c r="M426" i="7"/>
  <c r="AH426" i="7"/>
  <c r="Z426" i="7"/>
  <c r="R426" i="7"/>
  <c r="AG426" i="7"/>
  <c r="Q426" i="7"/>
  <c r="AF426" i="7"/>
  <c r="P426" i="7"/>
  <c r="AB426" i="7"/>
  <c r="AJ426" i="7"/>
  <c r="N428" i="7"/>
  <c r="AJ429" i="7"/>
  <c r="S379" i="7"/>
  <c r="AA379" i="7"/>
  <c r="Q385" i="7"/>
  <c r="Y385" i="7"/>
  <c r="AG385" i="7"/>
  <c r="S387" i="7"/>
  <c r="AA387" i="7"/>
  <c r="Q393" i="7"/>
  <c r="Y393" i="7"/>
  <c r="AG393" i="7"/>
  <c r="S395" i="7"/>
  <c r="AA395" i="7"/>
  <c r="Q401" i="7"/>
  <c r="Y401" i="7"/>
  <c r="AG401" i="7"/>
  <c r="S403" i="7"/>
  <c r="AA403" i="7"/>
  <c r="R416" i="7"/>
  <c r="AA416" i="7"/>
  <c r="Y427" i="7"/>
  <c r="AH430" i="7"/>
  <c r="Z430" i="7"/>
  <c r="R430" i="7"/>
  <c r="AG430" i="7"/>
  <c r="Y430" i="7"/>
  <c r="Q430" i="7"/>
  <c r="AD430" i="7"/>
  <c r="V430" i="7"/>
  <c r="N430" i="7"/>
  <c r="AB430" i="7"/>
  <c r="J434" i="7"/>
  <c r="AI437" i="7"/>
  <c r="AD437" i="7"/>
  <c r="S441" i="7"/>
  <c r="J442" i="7"/>
  <c r="AI445" i="7"/>
  <c r="AD445" i="7"/>
  <c r="AD433" i="7"/>
  <c r="V433" i="7"/>
  <c r="N433" i="7"/>
  <c r="AC433" i="7"/>
  <c r="U433" i="7"/>
  <c r="M433" i="7"/>
  <c r="AJ433" i="7"/>
  <c r="AB433" i="7"/>
  <c r="T433" i="7"/>
  <c r="AG433" i="7"/>
  <c r="Y433" i="7"/>
  <c r="Q433" i="7"/>
  <c r="Z433" i="7"/>
  <c r="AH436" i="7"/>
  <c r="Z436" i="7"/>
  <c r="R436" i="7"/>
  <c r="AG436" i="7"/>
  <c r="Y436" i="7"/>
  <c r="Q436" i="7"/>
  <c r="AF436" i="7"/>
  <c r="X436" i="7"/>
  <c r="P436" i="7"/>
  <c r="AE436" i="7"/>
  <c r="W436" i="7"/>
  <c r="O436" i="7"/>
  <c r="AJ436" i="7"/>
  <c r="AB436" i="7"/>
  <c r="T436" i="7"/>
  <c r="AC436" i="7"/>
  <c r="AE437" i="7"/>
  <c r="X441" i="7"/>
  <c r="AB442" i="7"/>
  <c r="AH444" i="7"/>
  <c r="Z444" i="7"/>
  <c r="R444" i="7"/>
  <c r="AG444" i="7"/>
  <c r="Y444" i="7"/>
  <c r="Q444" i="7"/>
  <c r="AF444" i="7"/>
  <c r="X444" i="7"/>
  <c r="P444" i="7"/>
  <c r="AE444" i="7"/>
  <c r="W444" i="7"/>
  <c r="O444" i="7"/>
  <c r="AJ444" i="7"/>
  <c r="AB444" i="7"/>
  <c r="T444" i="7"/>
  <c r="AC444" i="7"/>
  <c r="AE445" i="7"/>
  <c r="AC471" i="7"/>
  <c r="S471" i="7"/>
  <c r="AA471" i="7"/>
  <c r="P471" i="7"/>
  <c r="Z471" i="7"/>
  <c r="N471" i="7"/>
  <c r="AJ471" i="7"/>
  <c r="X471" i="7"/>
  <c r="M471" i="7"/>
  <c r="AI471" i="7"/>
  <c r="AD471" i="7"/>
  <c r="V471" i="7"/>
  <c r="T471" i="7"/>
  <c r="S385" i="7"/>
  <c r="AA385" i="7"/>
  <c r="S393" i="7"/>
  <c r="AA393" i="7"/>
  <c r="S401" i="7"/>
  <c r="AA401" i="7"/>
  <c r="AI414" i="7"/>
  <c r="AC416" i="7"/>
  <c r="U416" i="7"/>
  <c r="M416" i="7"/>
  <c r="T416" i="7"/>
  <c r="AD416" i="7"/>
  <c r="AA433" i="7"/>
  <c r="AF434" i="7"/>
  <c r="X434" i="7"/>
  <c r="P434" i="7"/>
  <c r="AE434" i="7"/>
  <c r="W434" i="7"/>
  <c r="O434" i="7"/>
  <c r="AD434" i="7"/>
  <c r="V434" i="7"/>
  <c r="N434" i="7"/>
  <c r="AC434" i="7"/>
  <c r="U434" i="7"/>
  <c r="M434" i="7"/>
  <c r="AH434" i="7"/>
  <c r="Z434" i="7"/>
  <c r="R434" i="7"/>
  <c r="AG434" i="7"/>
  <c r="AG435" i="7"/>
  <c r="Y435" i="7"/>
  <c r="Q435" i="7"/>
  <c r="AE435" i="7"/>
  <c r="W435" i="7"/>
  <c r="O435" i="7"/>
  <c r="AH435" i="7"/>
  <c r="AD436" i="7"/>
  <c r="N437" i="7"/>
  <c r="AJ437" i="7"/>
  <c r="Z441" i="7"/>
  <c r="AF442" i="7"/>
  <c r="X442" i="7"/>
  <c r="P442" i="7"/>
  <c r="AE442" i="7"/>
  <c r="W442" i="7"/>
  <c r="O442" i="7"/>
  <c r="AD442" i="7"/>
  <c r="V442" i="7"/>
  <c r="N442" i="7"/>
  <c r="AC442" i="7"/>
  <c r="U442" i="7"/>
  <c r="M442" i="7"/>
  <c r="AH442" i="7"/>
  <c r="Z442" i="7"/>
  <c r="R442" i="7"/>
  <c r="AG442" i="7"/>
  <c r="AG443" i="7"/>
  <c r="Y443" i="7"/>
  <c r="Q443" i="7"/>
  <c r="AE443" i="7"/>
  <c r="W443" i="7"/>
  <c r="O443" i="7"/>
  <c r="AD443" i="7"/>
  <c r="V443" i="7"/>
  <c r="N443" i="7"/>
  <c r="AH443" i="7"/>
  <c r="AD444" i="7"/>
  <c r="N445" i="7"/>
  <c r="AJ445" i="7"/>
  <c r="AE441" i="7"/>
  <c r="W441" i="7"/>
  <c r="O441" i="7"/>
  <c r="AD441" i="7"/>
  <c r="V441" i="7"/>
  <c r="N441" i="7"/>
  <c r="AC441" i="7"/>
  <c r="U441" i="7"/>
  <c r="M441" i="7"/>
  <c r="AJ441" i="7"/>
  <c r="AB441" i="7"/>
  <c r="T441" i="7"/>
  <c r="AG441" i="7"/>
  <c r="Y441" i="7"/>
  <c r="Q441" i="7"/>
  <c r="AF441" i="7"/>
  <c r="U430" i="7"/>
  <c r="R433" i="7"/>
  <c r="AH433" i="7"/>
  <c r="S434" i="7"/>
  <c r="T435" i="7"/>
  <c r="S436" i="7"/>
  <c r="V437" i="7"/>
  <c r="AH441" i="7"/>
  <c r="S442" i="7"/>
  <c r="T443" i="7"/>
  <c r="S444" i="7"/>
  <c r="AC455" i="7"/>
  <c r="U455" i="7"/>
  <c r="M455" i="7"/>
  <c r="AG455" i="7"/>
  <c r="Y455" i="7"/>
  <c r="Q455" i="7"/>
  <c r="AE455" i="7"/>
  <c r="T455" i="7"/>
  <c r="AD455" i="7"/>
  <c r="S455" i="7"/>
  <c r="AB455" i="7"/>
  <c r="R455" i="7"/>
  <c r="AA455" i="7"/>
  <c r="P455" i="7"/>
  <c r="AJ455" i="7"/>
  <c r="Z455" i="7"/>
  <c r="O455" i="7"/>
  <c r="AI455" i="7"/>
  <c r="X455" i="7"/>
  <c r="N455" i="7"/>
  <c r="AH455" i="7"/>
  <c r="W455" i="7"/>
  <c r="AB456" i="7"/>
  <c r="O456" i="7"/>
  <c r="AH472" i="7"/>
  <c r="Z472" i="7"/>
  <c r="R472" i="7"/>
  <c r="AG472" i="7"/>
  <c r="Y472" i="7"/>
  <c r="Q472" i="7"/>
  <c r="AF472" i="7"/>
  <c r="X472" i="7"/>
  <c r="P472" i="7"/>
  <c r="AI472" i="7"/>
  <c r="U472" i="7"/>
  <c r="AE472" i="7"/>
  <c r="T472" i="7"/>
  <c r="AD472" i="7"/>
  <c r="S472" i="7"/>
  <c r="AC472" i="7"/>
  <c r="O472" i="7"/>
  <c r="AB472" i="7"/>
  <c r="N472" i="7"/>
  <c r="W472" i="7"/>
  <c r="AJ472" i="7"/>
  <c r="AA472" i="7"/>
  <c r="V472" i="7"/>
  <c r="M472" i="7"/>
  <c r="S433" i="7"/>
  <c r="AI433" i="7"/>
  <c r="U436" i="7"/>
  <c r="P441" i="7"/>
  <c r="AI441" i="7"/>
  <c r="S427" i="7"/>
  <c r="AA427" i="7"/>
  <c r="AI427" i="7"/>
  <c r="P432" i="7"/>
  <c r="X432" i="7"/>
  <c r="AF432" i="7"/>
  <c r="S435" i="7"/>
  <c r="AA435" i="7"/>
  <c r="AI435" i="7"/>
  <c r="M437" i="7"/>
  <c r="U437" i="7"/>
  <c r="AC437" i="7"/>
  <c r="N438" i="7"/>
  <c r="V438" i="7"/>
  <c r="AD438" i="7"/>
  <c r="P440" i="7"/>
  <c r="X440" i="7"/>
  <c r="AF440" i="7"/>
  <c r="S443" i="7"/>
  <c r="AA443" i="7"/>
  <c r="AI443" i="7"/>
  <c r="M445" i="7"/>
  <c r="U445" i="7"/>
  <c r="AC445" i="7"/>
  <c r="N446" i="7"/>
  <c r="V446" i="7"/>
  <c r="AD446" i="7"/>
  <c r="AI449" i="7"/>
  <c r="T449" i="7"/>
  <c r="AC449" i="7"/>
  <c r="O451" i="7"/>
  <c r="Z451" i="7"/>
  <c r="AJ451" i="7"/>
  <c r="N453" i="7"/>
  <c r="Y453" i="7"/>
  <c r="AJ453" i="7"/>
  <c r="M454" i="7"/>
  <c r="W454" i="7"/>
  <c r="AH454" i="7"/>
  <c r="M456" i="7"/>
  <c r="AA456" i="7"/>
  <c r="U458" i="7"/>
  <c r="AB459" i="7"/>
  <c r="AJ460" i="7"/>
  <c r="AB460" i="7"/>
  <c r="T460" i="7"/>
  <c r="AH460" i="7"/>
  <c r="Z460" i="7"/>
  <c r="R460" i="7"/>
  <c r="AG460" i="7"/>
  <c r="Y460" i="7"/>
  <c r="Q460" i="7"/>
  <c r="AD460" i="7"/>
  <c r="V460" i="7"/>
  <c r="N460" i="7"/>
  <c r="X460" i="7"/>
  <c r="J461" i="7"/>
  <c r="AJ466" i="7"/>
  <c r="AA466" i="7"/>
  <c r="Q466" i="7"/>
  <c r="AG466" i="7"/>
  <c r="X466" i="7"/>
  <c r="O466" i="7"/>
  <c r="AF466" i="7"/>
  <c r="W466" i="7"/>
  <c r="N466" i="7"/>
  <c r="AE466" i="7"/>
  <c r="V466" i="7"/>
  <c r="M466" i="7"/>
  <c r="AG470" i="7"/>
  <c r="AH39" i="7"/>
  <c r="Z39" i="7"/>
  <c r="R39" i="7"/>
  <c r="AF39" i="7"/>
  <c r="X39" i="7"/>
  <c r="P39" i="7"/>
  <c r="AE39" i="7"/>
  <c r="W39" i="7"/>
  <c r="O39" i="7"/>
  <c r="AC39" i="7"/>
  <c r="AB39" i="7"/>
  <c r="V39" i="7"/>
  <c r="U39" i="7"/>
  <c r="T39" i="7"/>
  <c r="N39" i="7"/>
  <c r="AJ39" i="7"/>
  <c r="M39" i="7"/>
  <c r="U449" i="7"/>
  <c r="AD449" i="7"/>
  <c r="AH458" i="7"/>
  <c r="Z458" i="7"/>
  <c r="R458" i="7"/>
  <c r="AF458" i="7"/>
  <c r="X458" i="7"/>
  <c r="P458" i="7"/>
  <c r="AJ458" i="7"/>
  <c r="AB458" i="7"/>
  <c r="T458" i="7"/>
  <c r="V458" i="7"/>
  <c r="AI458" i="7"/>
  <c r="AH23" i="7"/>
  <c r="Z23" i="7"/>
  <c r="R23" i="7"/>
  <c r="AG23" i="7"/>
  <c r="Y23" i="7"/>
  <c r="Q23" i="7"/>
  <c r="AF23" i="7"/>
  <c r="X23" i="7"/>
  <c r="P23" i="7"/>
  <c r="AE23" i="7"/>
  <c r="W23" i="7"/>
  <c r="O23" i="7"/>
  <c r="AD23" i="7"/>
  <c r="V23" i="7"/>
  <c r="N23" i="7"/>
  <c r="AB23" i="7"/>
  <c r="AA23" i="7"/>
  <c r="U23" i="7"/>
  <c r="T23" i="7"/>
  <c r="S23" i="7"/>
  <c r="AJ23" i="7"/>
  <c r="M23" i="7"/>
  <c r="AI23" i="7"/>
  <c r="Q453" i="7"/>
  <c r="AB453" i="7"/>
  <c r="O454" i="7"/>
  <c r="Z454" i="7"/>
  <c r="Q456" i="7"/>
  <c r="AC456" i="7"/>
  <c r="W458" i="7"/>
  <c r="AE463" i="7"/>
  <c r="W463" i="7"/>
  <c r="O463" i="7"/>
  <c r="AC463" i="7"/>
  <c r="U463" i="7"/>
  <c r="M463" i="7"/>
  <c r="AJ463" i="7"/>
  <c r="AB463" i="7"/>
  <c r="T463" i="7"/>
  <c r="AG463" i="7"/>
  <c r="Y463" i="7"/>
  <c r="Q463" i="7"/>
  <c r="Z463" i="7"/>
  <c r="AG465" i="7"/>
  <c r="Y465" i="7"/>
  <c r="Q465" i="7"/>
  <c r="AD465" i="7"/>
  <c r="U465" i="7"/>
  <c r="AB465" i="7"/>
  <c r="S465" i="7"/>
  <c r="AJ465" i="7"/>
  <c r="AA465" i="7"/>
  <c r="R465" i="7"/>
  <c r="AI465" i="7"/>
  <c r="Z465" i="7"/>
  <c r="P465" i="7"/>
  <c r="AF465" i="7"/>
  <c r="W465" i="7"/>
  <c r="N465" i="7"/>
  <c r="AE465" i="7"/>
  <c r="R423" i="7"/>
  <c r="Z423" i="7"/>
  <c r="AH423" i="7"/>
  <c r="S424" i="7"/>
  <c r="AA424" i="7"/>
  <c r="AI424" i="7"/>
  <c r="N427" i="7"/>
  <c r="V427" i="7"/>
  <c r="AD427" i="7"/>
  <c r="R431" i="7"/>
  <c r="Z431" i="7"/>
  <c r="AH431" i="7"/>
  <c r="S432" i="7"/>
  <c r="AA432" i="7"/>
  <c r="AI432" i="7"/>
  <c r="N435" i="7"/>
  <c r="V435" i="7"/>
  <c r="AD435" i="7"/>
  <c r="P437" i="7"/>
  <c r="X437" i="7"/>
  <c r="AF437" i="7"/>
  <c r="Q438" i="7"/>
  <c r="Y438" i="7"/>
  <c r="AG438" i="7"/>
  <c r="R439" i="7"/>
  <c r="Z439" i="7"/>
  <c r="AH439" i="7"/>
  <c r="S440" i="7"/>
  <c r="AA440" i="7"/>
  <c r="AI440" i="7"/>
  <c r="P445" i="7"/>
  <c r="X445" i="7"/>
  <c r="AF445" i="7"/>
  <c r="Q446" i="7"/>
  <c r="Y446" i="7"/>
  <c r="AG446" i="7"/>
  <c r="R447" i="7"/>
  <c r="Z447" i="7"/>
  <c r="AH447" i="7"/>
  <c r="AH448" i="7"/>
  <c r="Z448" i="7"/>
  <c r="S448" i="7"/>
  <c r="AB448" i="7"/>
  <c r="N449" i="7"/>
  <c r="W449" i="7"/>
  <c r="AF449" i="7"/>
  <c r="S450" i="7"/>
  <c r="S451" i="7"/>
  <c r="AD451" i="7"/>
  <c r="T452" i="7"/>
  <c r="R453" i="7"/>
  <c r="AC453" i="7"/>
  <c r="Q454" i="7"/>
  <c r="AA454" i="7"/>
  <c r="S456" i="7"/>
  <c r="AE456" i="7"/>
  <c r="M458" i="7"/>
  <c r="Y458" i="7"/>
  <c r="R459" i="7"/>
  <c r="AH459" i="7"/>
  <c r="O460" i="7"/>
  <c r="AE460" i="7"/>
  <c r="AC461" i="7"/>
  <c r="U461" i="7"/>
  <c r="M461" i="7"/>
  <c r="AH461" i="7"/>
  <c r="Z461" i="7"/>
  <c r="R461" i="7"/>
  <c r="AE461" i="7"/>
  <c r="W461" i="7"/>
  <c r="O461" i="7"/>
  <c r="AB461" i="7"/>
  <c r="AA463" i="7"/>
  <c r="AF464" i="7"/>
  <c r="X464" i="7"/>
  <c r="P464" i="7"/>
  <c r="AI464" i="7"/>
  <c r="Z464" i="7"/>
  <c r="Q464" i="7"/>
  <c r="AG464" i="7"/>
  <c r="W464" i="7"/>
  <c r="N464" i="7"/>
  <c r="AE464" i="7"/>
  <c r="V464" i="7"/>
  <c r="M464" i="7"/>
  <c r="AB464" i="7"/>
  <c r="S464" i="7"/>
  <c r="AC464" i="7"/>
  <c r="AH465" i="7"/>
  <c r="AF470" i="7"/>
  <c r="X470" i="7"/>
  <c r="P470" i="7"/>
  <c r="AD470" i="7"/>
  <c r="V470" i="7"/>
  <c r="N470" i="7"/>
  <c r="AE470" i="7"/>
  <c r="T470" i="7"/>
  <c r="AC470" i="7"/>
  <c r="S470" i="7"/>
  <c r="AB470" i="7"/>
  <c r="R470" i="7"/>
  <c r="AA470" i="7"/>
  <c r="Q470" i="7"/>
  <c r="AJ470" i="7"/>
  <c r="Z470" i="7"/>
  <c r="O470" i="7"/>
  <c r="AH470" i="7"/>
  <c r="W470" i="7"/>
  <c r="S423" i="7"/>
  <c r="AA423" i="7"/>
  <c r="AI423" i="7"/>
  <c r="T424" i="7"/>
  <c r="AB424" i="7"/>
  <c r="O427" i="7"/>
  <c r="W427" i="7"/>
  <c r="AE427" i="7"/>
  <c r="S431" i="7"/>
  <c r="AA431" i="7"/>
  <c r="AI431" i="7"/>
  <c r="T432" i="7"/>
  <c r="AB432" i="7"/>
  <c r="Q437" i="7"/>
  <c r="Y437" i="7"/>
  <c r="AG437" i="7"/>
  <c r="R438" i="7"/>
  <c r="Z438" i="7"/>
  <c r="AH438" i="7"/>
  <c r="S439" i="7"/>
  <c r="AA439" i="7"/>
  <c r="AI439" i="7"/>
  <c r="T440" i="7"/>
  <c r="AB440" i="7"/>
  <c r="Q445" i="7"/>
  <c r="Y445" i="7"/>
  <c r="AG445" i="7"/>
  <c r="R446" i="7"/>
  <c r="Z446" i="7"/>
  <c r="AH446" i="7"/>
  <c r="S447" i="7"/>
  <c r="AA447" i="7"/>
  <c r="AI447" i="7"/>
  <c r="T448" i="7"/>
  <c r="O449" i="7"/>
  <c r="X449" i="7"/>
  <c r="AG449" i="7"/>
  <c r="AF450" i="7"/>
  <c r="X450" i="7"/>
  <c r="P450" i="7"/>
  <c r="AJ450" i="7"/>
  <c r="AB450" i="7"/>
  <c r="T450" i="7"/>
  <c r="U450" i="7"/>
  <c r="AE450" i="7"/>
  <c r="T451" i="7"/>
  <c r="AE451" i="7"/>
  <c r="AH452" i="7"/>
  <c r="Z452" i="7"/>
  <c r="R452" i="7"/>
  <c r="AD452" i="7"/>
  <c r="V452" i="7"/>
  <c r="N452" i="7"/>
  <c r="U452" i="7"/>
  <c r="AF452" i="7"/>
  <c r="T453" i="7"/>
  <c r="AD453" i="7"/>
  <c r="R454" i="7"/>
  <c r="AC454" i="7"/>
  <c r="T456" i="7"/>
  <c r="AG456" i="7"/>
  <c r="N458" i="7"/>
  <c r="AA458" i="7"/>
  <c r="T459" i="7"/>
  <c r="AJ459" i="7"/>
  <c r="P460" i="7"/>
  <c r="AF460" i="7"/>
  <c r="N461" i="7"/>
  <c r="AD461" i="7"/>
  <c r="N463" i="7"/>
  <c r="AD463" i="7"/>
  <c r="AD464" i="7"/>
  <c r="M465" i="7"/>
  <c r="S414" i="7"/>
  <c r="AA414" i="7"/>
  <c r="S422" i="7"/>
  <c r="AA422" i="7"/>
  <c r="T423" i="7"/>
  <c r="AB423" i="7"/>
  <c r="M424" i="7"/>
  <c r="U424" i="7"/>
  <c r="P427" i="7"/>
  <c r="X427" i="7"/>
  <c r="S430" i="7"/>
  <c r="AA430" i="7"/>
  <c r="T431" i="7"/>
  <c r="AB431" i="7"/>
  <c r="M432" i="7"/>
  <c r="U432" i="7"/>
  <c r="P435" i="7"/>
  <c r="X435" i="7"/>
  <c r="R437" i="7"/>
  <c r="Z437" i="7"/>
  <c r="AH437" i="7"/>
  <c r="S438" i="7"/>
  <c r="AA438" i="7"/>
  <c r="T439" i="7"/>
  <c r="AB439" i="7"/>
  <c r="M440" i="7"/>
  <c r="U440" i="7"/>
  <c r="P443" i="7"/>
  <c r="X443" i="7"/>
  <c r="R445" i="7"/>
  <c r="Z445" i="7"/>
  <c r="AH445" i="7"/>
  <c r="S446" i="7"/>
  <c r="AA446" i="7"/>
  <c r="T447" i="7"/>
  <c r="AB447" i="7"/>
  <c r="M448" i="7"/>
  <c r="U448" i="7"/>
  <c r="AD448" i="7"/>
  <c r="P449" i="7"/>
  <c r="Y449" i="7"/>
  <c r="AH449" i="7"/>
  <c r="V450" i="7"/>
  <c r="AG450" i="7"/>
  <c r="AG451" i="7"/>
  <c r="Y451" i="7"/>
  <c r="Q451" i="7"/>
  <c r="AC451" i="7"/>
  <c r="U451" i="7"/>
  <c r="M451" i="7"/>
  <c r="V451" i="7"/>
  <c r="AF451" i="7"/>
  <c r="W452" i="7"/>
  <c r="AG452" i="7"/>
  <c r="AI453" i="7"/>
  <c r="U453" i="7"/>
  <c r="S454" i="7"/>
  <c r="U456" i="7"/>
  <c r="AG457" i="7"/>
  <c r="Y457" i="7"/>
  <c r="Q457" i="7"/>
  <c r="AE457" i="7"/>
  <c r="W457" i="7"/>
  <c r="O457" i="7"/>
  <c r="X457" i="7"/>
  <c r="O458" i="7"/>
  <c r="AC458" i="7"/>
  <c r="S460" i="7"/>
  <c r="AI460" i="7"/>
  <c r="P461" i="7"/>
  <c r="AF461" i="7"/>
  <c r="P463" i="7"/>
  <c r="AF463" i="7"/>
  <c r="O464" i="7"/>
  <c r="AH464" i="7"/>
  <c r="O465" i="7"/>
  <c r="AB466" i="7"/>
  <c r="AE467" i="7"/>
  <c r="V467" i="7"/>
  <c r="M467" i="7"/>
  <c r="AC467" i="7"/>
  <c r="T467" i="7"/>
  <c r="AB467" i="7"/>
  <c r="R467" i="7"/>
  <c r="AJ467" i="7"/>
  <c r="Z467" i="7"/>
  <c r="Q467" i="7"/>
  <c r="AG467" i="7"/>
  <c r="X467" i="7"/>
  <c r="O467" i="7"/>
  <c r="AH467" i="7"/>
  <c r="M470" i="7"/>
  <c r="S437" i="7"/>
  <c r="AA437" i="7"/>
  <c r="T438" i="7"/>
  <c r="AB438" i="7"/>
  <c r="S445" i="7"/>
  <c r="AA445" i="7"/>
  <c r="T446" i="7"/>
  <c r="AB446" i="7"/>
  <c r="Q449" i="7"/>
  <c r="Z449" i="7"/>
  <c r="W451" i="7"/>
  <c r="AE453" i="7"/>
  <c r="W453" i="7"/>
  <c r="O453" i="7"/>
  <c r="V453" i="7"/>
  <c r="AG453" i="7"/>
  <c r="AJ454" i="7"/>
  <c r="AB454" i="7"/>
  <c r="T454" i="7"/>
  <c r="AF454" i="7"/>
  <c r="X454" i="7"/>
  <c r="P454" i="7"/>
  <c r="U454" i="7"/>
  <c r="AE454" i="7"/>
  <c r="AF456" i="7"/>
  <c r="X456" i="7"/>
  <c r="P456" i="7"/>
  <c r="AD456" i="7"/>
  <c r="V456" i="7"/>
  <c r="N456" i="7"/>
  <c r="AH456" i="7"/>
  <c r="Z456" i="7"/>
  <c r="R456" i="7"/>
  <c r="W456" i="7"/>
  <c r="AJ456" i="7"/>
  <c r="U460" i="7"/>
  <c r="Q461" i="7"/>
  <c r="AG461" i="7"/>
  <c r="R463" i="7"/>
  <c r="AH463" i="7"/>
  <c r="R464" i="7"/>
  <c r="AJ464" i="7"/>
  <c r="T465" i="7"/>
  <c r="U470" i="7"/>
  <c r="S449" i="7"/>
  <c r="AA449" i="7"/>
  <c r="S457" i="7"/>
  <c r="AA457" i="7"/>
  <c r="M459" i="7"/>
  <c r="U459" i="7"/>
  <c r="AC459" i="7"/>
  <c r="P462" i="7"/>
  <c r="X462" i="7"/>
  <c r="AF462" i="7"/>
  <c r="AH466" i="7"/>
  <c r="Z466" i="7"/>
  <c r="R466" i="7"/>
  <c r="T466" i="7"/>
  <c r="AC466" i="7"/>
  <c r="AJ468" i="7"/>
  <c r="AB468" i="7"/>
  <c r="T468" i="7"/>
  <c r="S468" i="7"/>
  <c r="AC468" i="7"/>
  <c r="P469" i="7"/>
  <c r="Y469" i="7"/>
  <c r="AG471" i="7"/>
  <c r="Y471" i="7"/>
  <c r="Q471" i="7"/>
  <c r="AF471" i="7"/>
  <c r="AE471" i="7"/>
  <c r="W471" i="7"/>
  <c r="O471" i="7"/>
  <c r="U471" i="7"/>
  <c r="AH471" i="7"/>
  <c r="AD477" i="7"/>
  <c r="V477" i="7"/>
  <c r="N477" i="7"/>
  <c r="AB477" i="7"/>
  <c r="R40" i="7"/>
  <c r="T13" i="7"/>
  <c r="AF6" i="7"/>
  <c r="X6" i="7"/>
  <c r="P6" i="7"/>
  <c r="AE6" i="7"/>
  <c r="W6" i="7"/>
  <c r="O6" i="7"/>
  <c r="AD6" i="7"/>
  <c r="V6" i="7"/>
  <c r="N6" i="7"/>
  <c r="AC6" i="7"/>
  <c r="U6" i="7"/>
  <c r="AJ6" i="7"/>
  <c r="AB6" i="7"/>
  <c r="T6" i="7"/>
  <c r="AA6" i="7"/>
  <c r="AG11" i="7"/>
  <c r="Y11" i="7"/>
  <c r="Q11" i="7"/>
  <c r="AF11" i="7"/>
  <c r="X11" i="7"/>
  <c r="P11" i="7"/>
  <c r="AE11" i="7"/>
  <c r="W11" i="7"/>
  <c r="O11" i="7"/>
  <c r="AD11" i="7"/>
  <c r="V11" i="7"/>
  <c r="N11" i="7"/>
  <c r="AC11" i="7"/>
  <c r="U11" i="7"/>
  <c r="M11" i="7"/>
  <c r="AH11" i="7"/>
  <c r="AG6" i="7"/>
  <c r="AI11" i="7"/>
  <c r="AH53" i="7"/>
  <c r="Z53" i="7"/>
  <c r="R53" i="7"/>
  <c r="AG53" i="7"/>
  <c r="Y53" i="7"/>
  <c r="Q53" i="7"/>
  <c r="AF53" i="7"/>
  <c r="X53" i="7"/>
  <c r="P53" i="7"/>
  <c r="AE53" i="7"/>
  <c r="W53" i="7"/>
  <c r="O53" i="7"/>
  <c r="AD53" i="7"/>
  <c r="V53" i="7"/>
  <c r="N53" i="7"/>
  <c r="AC53" i="7"/>
  <c r="U53" i="7"/>
  <c r="M53" i="7"/>
  <c r="P459" i="7"/>
  <c r="X459" i="7"/>
  <c r="AF459" i="7"/>
  <c r="S462" i="7"/>
  <c r="AA462" i="7"/>
  <c r="AI462" i="7"/>
  <c r="M6" i="7"/>
  <c r="AH6" i="7"/>
  <c r="R11" i="7"/>
  <c r="AJ11" i="7"/>
  <c r="AH1035" i="7"/>
  <c r="Z1035" i="7"/>
  <c r="R1035" i="7"/>
  <c r="AG1035" i="7"/>
  <c r="Y1035" i="7"/>
  <c r="Q1035" i="7"/>
  <c r="AF1035" i="7"/>
  <c r="X1035" i="7"/>
  <c r="P1035" i="7"/>
  <c r="AE1035" i="7"/>
  <c r="W1035" i="7"/>
  <c r="O1035" i="7"/>
  <c r="AD1035" i="7"/>
  <c r="V1035" i="7"/>
  <c r="N1035" i="7"/>
  <c r="AJ1035" i="7"/>
  <c r="AB1035" i="7"/>
  <c r="T1035" i="7"/>
  <c r="AI1035" i="7"/>
  <c r="AC1035" i="7"/>
  <c r="AA1035" i="7"/>
  <c r="U1035" i="7"/>
  <c r="S1035" i="7"/>
  <c r="M1035" i="7"/>
  <c r="S453" i="7"/>
  <c r="AA453" i="7"/>
  <c r="Q459" i="7"/>
  <c r="Y459" i="7"/>
  <c r="AG459" i="7"/>
  <c r="S461" i="7"/>
  <c r="AA461" i="7"/>
  <c r="T462" i="7"/>
  <c r="AB462" i="7"/>
  <c r="AI467" i="7"/>
  <c r="AC469" i="7"/>
  <c r="U469" i="7"/>
  <c r="M469" i="7"/>
  <c r="T469" i="7"/>
  <c r="AD469" i="7"/>
  <c r="T477" i="7"/>
  <c r="AJ477" i="7"/>
  <c r="Q6" i="7"/>
  <c r="AI6" i="7"/>
  <c r="S11" i="7"/>
  <c r="AH40" i="7"/>
  <c r="S53" i="7"/>
  <c r="AF1010" i="7"/>
  <c r="X1010" i="7"/>
  <c r="P1010" i="7"/>
  <c r="AE1010" i="7"/>
  <c r="W1010" i="7"/>
  <c r="O1010" i="7"/>
  <c r="AD1010" i="7"/>
  <c r="V1010" i="7"/>
  <c r="N1010" i="7"/>
  <c r="AC1010" i="7"/>
  <c r="U1010" i="7"/>
  <c r="M1010" i="7"/>
  <c r="AJ1010" i="7"/>
  <c r="AB1010" i="7"/>
  <c r="T1010" i="7"/>
  <c r="AH1010" i="7"/>
  <c r="Z1010" i="7"/>
  <c r="R1010" i="7"/>
  <c r="AI1010" i="7"/>
  <c r="AG1010" i="7"/>
  <c r="AA1010" i="7"/>
  <c r="Y1010" i="7"/>
  <c r="S1010" i="7"/>
  <c r="Q1010" i="7"/>
  <c r="V469" i="7"/>
  <c r="AE469" i="7"/>
  <c r="R471" i="7"/>
  <c r="AB471" i="7"/>
  <c r="AH473" i="7"/>
  <c r="Z473" i="7"/>
  <c r="R473" i="7"/>
  <c r="W473" i="7"/>
  <c r="AD476" i="7"/>
  <c r="V476" i="7"/>
  <c r="N476" i="7"/>
  <c r="AC476" i="7"/>
  <c r="U476" i="7"/>
  <c r="M476" i="7"/>
  <c r="AJ476" i="7"/>
  <c r="AB476" i="7"/>
  <c r="T476" i="7"/>
  <c r="AH476" i="7"/>
  <c r="Z476" i="7"/>
  <c r="R476" i="7"/>
  <c r="Y476" i="7"/>
  <c r="X477" i="7"/>
  <c r="R6" i="7"/>
  <c r="T11" i="7"/>
  <c r="T53" i="7"/>
  <c r="AI13" i="7"/>
  <c r="J14" i="7"/>
  <c r="S459" i="7"/>
  <c r="AA459" i="7"/>
  <c r="J466" i="7"/>
  <c r="N469" i="7"/>
  <c r="W469" i="7"/>
  <c r="S6" i="7"/>
  <c r="Z11" i="7"/>
  <c r="AI39" i="7"/>
  <c r="J12" i="7"/>
  <c r="AG40" i="7"/>
  <c r="Y40" i="7"/>
  <c r="Q40" i="7"/>
  <c r="AF40" i="7"/>
  <c r="X40" i="7"/>
  <c r="P40" i="7"/>
  <c r="AE40" i="7"/>
  <c r="W40" i="7"/>
  <c r="O40" i="7"/>
  <c r="AD40" i="7"/>
  <c r="V40" i="7"/>
  <c r="N40" i="7"/>
  <c r="AC40" i="7"/>
  <c r="U40" i="7"/>
  <c r="M40" i="7"/>
  <c r="AJ40" i="7"/>
  <c r="AB40" i="7"/>
  <c r="T40" i="7"/>
  <c r="AA53" i="7"/>
  <c r="AG1034" i="7"/>
  <c r="Y1034" i="7"/>
  <c r="Q1034" i="7"/>
  <c r="AD1034" i="7"/>
  <c r="V1034" i="7"/>
  <c r="N1034" i="7"/>
  <c r="P474" i="7"/>
  <c r="X474" i="7"/>
  <c r="AF474" i="7"/>
  <c r="Q475" i="7"/>
  <c r="Y475" i="7"/>
  <c r="AG475" i="7"/>
  <c r="S477" i="7"/>
  <c r="AA477" i="7"/>
  <c r="AI477" i="7"/>
  <c r="P52" i="7"/>
  <c r="X52" i="7"/>
  <c r="AF52" i="7"/>
  <c r="Q7" i="7"/>
  <c r="Y7" i="7"/>
  <c r="AG7" i="7"/>
  <c r="R12" i="7"/>
  <c r="Z12" i="7"/>
  <c r="AH12" i="7"/>
  <c r="S24" i="7"/>
  <c r="AA24" i="7"/>
  <c r="AI24" i="7"/>
  <c r="N13" i="7"/>
  <c r="V13" i="7"/>
  <c r="AD13" i="7"/>
  <c r="O25" i="7"/>
  <c r="W25" i="7"/>
  <c r="AE25" i="7"/>
  <c r="P41" i="7"/>
  <c r="X41" i="7"/>
  <c r="AF41" i="7"/>
  <c r="Q54" i="7"/>
  <c r="Y54" i="7"/>
  <c r="AG54" i="7"/>
  <c r="R14" i="7"/>
  <c r="Z14" i="7"/>
  <c r="AH14" i="7"/>
  <c r="AI26" i="7"/>
  <c r="AA26" i="7"/>
  <c r="AG26" i="7"/>
  <c r="Y26" i="7"/>
  <c r="S26" i="7"/>
  <c r="AC26" i="7"/>
  <c r="J42" i="7"/>
  <c r="Q943" i="7"/>
  <c r="AA943" i="7"/>
  <c r="Q944" i="7"/>
  <c r="AB944" i="7"/>
  <c r="V962" i="7"/>
  <c r="AB986" i="7"/>
  <c r="J1033" i="7"/>
  <c r="AG1033" i="7"/>
  <c r="R1034" i="7"/>
  <c r="AC945" i="7"/>
  <c r="N946" i="7"/>
  <c r="AH1011" i="7"/>
  <c r="AD1036" i="7"/>
  <c r="S12" i="7"/>
  <c r="AA12" i="7"/>
  <c r="AI12" i="7"/>
  <c r="T24" i="7"/>
  <c r="AB24" i="7"/>
  <c r="AJ24" i="7"/>
  <c r="O13" i="7"/>
  <c r="W13" i="7"/>
  <c r="AE13" i="7"/>
  <c r="P25" i="7"/>
  <c r="X25" i="7"/>
  <c r="AF25" i="7"/>
  <c r="S14" i="7"/>
  <c r="AA14" i="7"/>
  <c r="AI14" i="7"/>
  <c r="T26" i="7"/>
  <c r="AD26" i="7"/>
  <c r="R944" i="7"/>
  <c r="AG961" i="7"/>
  <c r="Y961" i="7"/>
  <c r="Q961" i="7"/>
  <c r="AF961" i="7"/>
  <c r="X961" i="7"/>
  <c r="P961" i="7"/>
  <c r="AD961" i="7"/>
  <c r="V961" i="7"/>
  <c r="N961" i="7"/>
  <c r="AJ961" i="7"/>
  <c r="AB961" i="7"/>
  <c r="T961" i="7"/>
  <c r="Z961" i="7"/>
  <c r="AA962" i="7"/>
  <c r="AI986" i="7"/>
  <c r="AC986" i="7"/>
  <c r="T1034" i="7"/>
  <c r="T946" i="7"/>
  <c r="AJ1036" i="7"/>
  <c r="AH56" i="7"/>
  <c r="Z56" i="7"/>
  <c r="R56" i="7"/>
  <c r="AG56" i="7"/>
  <c r="Y56" i="7"/>
  <c r="Q56" i="7"/>
  <c r="AF56" i="7"/>
  <c r="X56" i="7"/>
  <c r="P56" i="7"/>
  <c r="AE56" i="7"/>
  <c r="T56" i="7"/>
  <c r="AD56" i="7"/>
  <c r="S56" i="7"/>
  <c r="AC56" i="7"/>
  <c r="O56" i="7"/>
  <c r="AB56" i="7"/>
  <c r="N56" i="7"/>
  <c r="AA56" i="7"/>
  <c r="M56" i="7"/>
  <c r="W56" i="7"/>
  <c r="AI56" i="7"/>
  <c r="U56" i="7"/>
  <c r="AJ56" i="7"/>
  <c r="V56" i="7"/>
  <c r="S467" i="7"/>
  <c r="AA467" i="7"/>
  <c r="Q473" i="7"/>
  <c r="Y473" i="7"/>
  <c r="AG473" i="7"/>
  <c r="R474" i="7"/>
  <c r="Z474" i="7"/>
  <c r="AH474" i="7"/>
  <c r="S475" i="7"/>
  <c r="AA475" i="7"/>
  <c r="AI475" i="7"/>
  <c r="M477" i="7"/>
  <c r="U477" i="7"/>
  <c r="AC477" i="7"/>
  <c r="Q39" i="7"/>
  <c r="Y39" i="7"/>
  <c r="AG39" i="7"/>
  <c r="R52" i="7"/>
  <c r="Z52" i="7"/>
  <c r="AH52" i="7"/>
  <c r="S7" i="7"/>
  <c r="AA7" i="7"/>
  <c r="AI7" i="7"/>
  <c r="T12" i="7"/>
  <c r="AB12" i="7"/>
  <c r="AJ12" i="7"/>
  <c r="M24" i="7"/>
  <c r="U24" i="7"/>
  <c r="AC24" i="7"/>
  <c r="P13" i="7"/>
  <c r="X13" i="7"/>
  <c r="AF13" i="7"/>
  <c r="Q25" i="7"/>
  <c r="Y25" i="7"/>
  <c r="AG25" i="7"/>
  <c r="R41" i="7"/>
  <c r="Z41" i="7"/>
  <c r="AH41" i="7"/>
  <c r="S54" i="7"/>
  <c r="AA54" i="7"/>
  <c r="AI54" i="7"/>
  <c r="T14" i="7"/>
  <c r="AB14" i="7"/>
  <c r="AJ14" i="7"/>
  <c r="M26" i="7"/>
  <c r="U26" i="7"/>
  <c r="AE26" i="7"/>
  <c r="AJ42" i="7"/>
  <c r="AB42" i="7"/>
  <c r="T42" i="7"/>
  <c r="AH42" i="7"/>
  <c r="Z42" i="7"/>
  <c r="R42" i="7"/>
  <c r="U42" i="7"/>
  <c r="AE42" i="7"/>
  <c r="S943" i="7"/>
  <c r="S944" i="7"/>
  <c r="AG944" i="7"/>
  <c r="AE986" i="7"/>
  <c r="AF1033" i="7"/>
  <c r="X1033" i="7"/>
  <c r="P1033" i="7"/>
  <c r="AE1033" i="7"/>
  <c r="W1033" i="7"/>
  <c r="O1033" i="7"/>
  <c r="AD1033" i="7"/>
  <c r="V1033" i="7"/>
  <c r="N1033" i="7"/>
  <c r="AC1033" i="7"/>
  <c r="U1033" i="7"/>
  <c r="M1033" i="7"/>
  <c r="AJ1033" i="7"/>
  <c r="AB1033" i="7"/>
  <c r="T1033" i="7"/>
  <c r="AH1033" i="7"/>
  <c r="Z1033" i="7"/>
  <c r="R1033" i="7"/>
  <c r="Z1034" i="7"/>
  <c r="AH945" i="7"/>
  <c r="Z945" i="7"/>
  <c r="R945" i="7"/>
  <c r="AG945" i="7"/>
  <c r="Y945" i="7"/>
  <c r="Q945" i="7"/>
  <c r="AF945" i="7"/>
  <c r="X945" i="7"/>
  <c r="P945" i="7"/>
  <c r="AE945" i="7"/>
  <c r="W945" i="7"/>
  <c r="O945" i="7"/>
  <c r="AD945" i="7"/>
  <c r="V945" i="7"/>
  <c r="N945" i="7"/>
  <c r="AJ945" i="7"/>
  <c r="AB945" i="7"/>
  <c r="T945" i="7"/>
  <c r="V946" i="7"/>
  <c r="AF1011" i="7"/>
  <c r="AI1036" i="7"/>
  <c r="AH951" i="7"/>
  <c r="Z951" i="7"/>
  <c r="AI951" i="7"/>
  <c r="Y951" i="7"/>
  <c r="Q951" i="7"/>
  <c r="AG951" i="7"/>
  <c r="X951" i="7"/>
  <c r="P951" i="7"/>
  <c r="AF951" i="7"/>
  <c r="W951" i="7"/>
  <c r="O951" i="7"/>
  <c r="AE951" i="7"/>
  <c r="V951" i="7"/>
  <c r="N951" i="7"/>
  <c r="AD951" i="7"/>
  <c r="U951" i="7"/>
  <c r="M951" i="7"/>
  <c r="AC951" i="7"/>
  <c r="T951" i="7"/>
  <c r="AJ951" i="7"/>
  <c r="AA951" i="7"/>
  <c r="R951" i="7"/>
  <c r="AD990" i="7"/>
  <c r="V990" i="7"/>
  <c r="N990" i="7"/>
  <c r="W990" i="7"/>
  <c r="U990" i="7"/>
  <c r="AJ990" i="7"/>
  <c r="T990" i="7"/>
  <c r="AH990" i="7"/>
  <c r="R990" i="7"/>
  <c r="AE990" i="7"/>
  <c r="O990" i="7"/>
  <c r="AC990" i="7"/>
  <c r="M990" i="7"/>
  <c r="Z990" i="7"/>
  <c r="S474" i="7"/>
  <c r="AA474" i="7"/>
  <c r="AI474" i="7"/>
  <c r="T475" i="7"/>
  <c r="AB475" i="7"/>
  <c r="AJ475" i="7"/>
  <c r="S52" i="7"/>
  <c r="AA52" i="7"/>
  <c r="AI52" i="7"/>
  <c r="T7" i="7"/>
  <c r="AB7" i="7"/>
  <c r="M12" i="7"/>
  <c r="U12" i="7"/>
  <c r="AC12" i="7"/>
  <c r="N24" i="7"/>
  <c r="V24" i="7"/>
  <c r="Q13" i="7"/>
  <c r="Y13" i="7"/>
  <c r="AG13" i="7"/>
  <c r="R25" i="7"/>
  <c r="Z25" i="7"/>
  <c r="AH25" i="7"/>
  <c r="S41" i="7"/>
  <c r="AA41" i="7"/>
  <c r="AI41" i="7"/>
  <c r="T54" i="7"/>
  <c r="AB54" i="7"/>
  <c r="M14" i="7"/>
  <c r="U14" i="7"/>
  <c r="AC14" i="7"/>
  <c r="N26" i="7"/>
  <c r="V26" i="7"/>
  <c r="AD943" i="7"/>
  <c r="V943" i="7"/>
  <c r="N943" i="7"/>
  <c r="AJ943" i="7"/>
  <c r="AB943" i="7"/>
  <c r="T943" i="7"/>
  <c r="U943" i="7"/>
  <c r="AF943" i="7"/>
  <c r="T944" i="7"/>
  <c r="AH944" i="7"/>
  <c r="AH962" i="7"/>
  <c r="Z962" i="7"/>
  <c r="R962" i="7"/>
  <c r="AG962" i="7"/>
  <c r="Y962" i="7"/>
  <c r="Q962" i="7"/>
  <c r="AF962" i="7"/>
  <c r="X962" i="7"/>
  <c r="P962" i="7"/>
  <c r="AE962" i="7"/>
  <c r="W962" i="7"/>
  <c r="O962" i="7"/>
  <c r="AC962" i="7"/>
  <c r="U962" i="7"/>
  <c r="M962" i="7"/>
  <c r="AD962" i="7"/>
  <c r="AB1034" i="7"/>
  <c r="AB946" i="7"/>
  <c r="AG1011" i="7"/>
  <c r="Y1011" i="7"/>
  <c r="Q1011" i="7"/>
  <c r="AD1011" i="7"/>
  <c r="V1011" i="7"/>
  <c r="N1011" i="7"/>
  <c r="S473" i="7"/>
  <c r="AA473" i="7"/>
  <c r="T474" i="7"/>
  <c r="AB474" i="7"/>
  <c r="U475" i="7"/>
  <c r="O477" i="7"/>
  <c r="W477" i="7"/>
  <c r="S39" i="7"/>
  <c r="AA39" i="7"/>
  <c r="T52" i="7"/>
  <c r="AB52" i="7"/>
  <c r="M7" i="7"/>
  <c r="U7" i="7"/>
  <c r="N12" i="7"/>
  <c r="V12" i="7"/>
  <c r="O24" i="7"/>
  <c r="W24" i="7"/>
  <c r="R13" i="7"/>
  <c r="Z13" i="7"/>
  <c r="AH13" i="7"/>
  <c r="S25" i="7"/>
  <c r="AA25" i="7"/>
  <c r="T41" i="7"/>
  <c r="AB41" i="7"/>
  <c r="M54" i="7"/>
  <c r="U54" i="7"/>
  <c r="N14" i="7"/>
  <c r="V14" i="7"/>
  <c r="O26" i="7"/>
  <c r="W26" i="7"/>
  <c r="AH26" i="7"/>
  <c r="M42" i="7"/>
  <c r="W42" i="7"/>
  <c r="AG42" i="7"/>
  <c r="W55" i="7"/>
  <c r="W943" i="7"/>
  <c r="AG943" i="7"/>
  <c r="AF944" i="7"/>
  <c r="X944" i="7"/>
  <c r="AE944" i="7"/>
  <c r="W944" i="7"/>
  <c r="O944" i="7"/>
  <c r="AC944" i="7"/>
  <c r="U944" i="7"/>
  <c r="M944" i="7"/>
  <c r="AI944" i="7"/>
  <c r="V944" i="7"/>
  <c r="AJ944" i="7"/>
  <c r="O961" i="7"/>
  <c r="AE961" i="7"/>
  <c r="AI962" i="7"/>
  <c r="Q1033" i="7"/>
  <c r="AH1034" i="7"/>
  <c r="M945" i="7"/>
  <c r="AD946" i="7"/>
  <c r="J1010" i="7"/>
  <c r="R1011" i="7"/>
  <c r="S951" i="7"/>
  <c r="S13" i="7"/>
  <c r="AA13" i="7"/>
  <c r="T25" i="7"/>
  <c r="AB25" i="7"/>
  <c r="J1008" i="7"/>
  <c r="AJ1034" i="7"/>
  <c r="N986" i="7"/>
  <c r="V986" i="7"/>
  <c r="AD986" i="7"/>
  <c r="O987" i="7"/>
  <c r="W987" i="7"/>
  <c r="AE987" i="7"/>
  <c r="P1008" i="7"/>
  <c r="X1008" i="7"/>
  <c r="AF1008" i="7"/>
  <c r="Q1009" i="7"/>
  <c r="Y1009" i="7"/>
  <c r="AG1009" i="7"/>
  <c r="S1034" i="7"/>
  <c r="AA1034" i="7"/>
  <c r="AI1034" i="7"/>
  <c r="M946" i="7"/>
  <c r="U946" i="7"/>
  <c r="AC946" i="7"/>
  <c r="N963" i="7"/>
  <c r="V963" i="7"/>
  <c r="AD963" i="7"/>
  <c r="P988" i="7"/>
  <c r="X988" i="7"/>
  <c r="AF988" i="7"/>
  <c r="Q989" i="7"/>
  <c r="Y989" i="7"/>
  <c r="AG989" i="7"/>
  <c r="S1011" i="7"/>
  <c r="AA1011" i="7"/>
  <c r="AI1011" i="7"/>
  <c r="M1036" i="7"/>
  <c r="U1036" i="7"/>
  <c r="AC1036" i="7"/>
  <c r="N947" i="7"/>
  <c r="V947" i="7"/>
  <c r="AD947" i="7"/>
  <c r="P949" i="7"/>
  <c r="X949" i="7"/>
  <c r="AF949" i="7"/>
  <c r="Q950" i="7"/>
  <c r="Y950" i="7"/>
  <c r="AG950" i="7"/>
  <c r="M965" i="7"/>
  <c r="V965" i="7"/>
  <c r="AE965" i="7"/>
  <c r="N969" i="7"/>
  <c r="AD969" i="7"/>
  <c r="AI990" i="7"/>
  <c r="Q992" i="7"/>
  <c r="AG992" i="7"/>
  <c r="S55" i="7"/>
  <c r="AA55" i="7"/>
  <c r="AI55" i="7"/>
  <c r="P986" i="7"/>
  <c r="X986" i="7"/>
  <c r="AF986" i="7"/>
  <c r="Q987" i="7"/>
  <c r="Y987" i="7"/>
  <c r="AG987" i="7"/>
  <c r="R1008" i="7"/>
  <c r="Z1008" i="7"/>
  <c r="AH1008" i="7"/>
  <c r="S1009" i="7"/>
  <c r="AA1009" i="7"/>
  <c r="AI1009" i="7"/>
  <c r="M1034" i="7"/>
  <c r="U1034" i="7"/>
  <c r="AC1034" i="7"/>
  <c r="O946" i="7"/>
  <c r="W946" i="7"/>
  <c r="AE946" i="7"/>
  <c r="P963" i="7"/>
  <c r="X963" i="7"/>
  <c r="AF963" i="7"/>
  <c r="Q964" i="7"/>
  <c r="Y964" i="7"/>
  <c r="AG964" i="7"/>
  <c r="R988" i="7"/>
  <c r="Z988" i="7"/>
  <c r="AH988" i="7"/>
  <c r="S989" i="7"/>
  <c r="AA989" i="7"/>
  <c r="AI989" i="7"/>
  <c r="M1011" i="7"/>
  <c r="U1011" i="7"/>
  <c r="AC1011" i="7"/>
  <c r="O1036" i="7"/>
  <c r="W1036" i="7"/>
  <c r="AE1036" i="7"/>
  <c r="P947" i="7"/>
  <c r="X947" i="7"/>
  <c r="AF947" i="7"/>
  <c r="Q948" i="7"/>
  <c r="Y948" i="7"/>
  <c r="AG948" i="7"/>
  <c r="R949" i="7"/>
  <c r="Z949" i="7"/>
  <c r="AH949" i="7"/>
  <c r="S950" i="7"/>
  <c r="AA950" i="7"/>
  <c r="AI950" i="7"/>
  <c r="O965" i="7"/>
  <c r="X965" i="7"/>
  <c r="AG965" i="7"/>
  <c r="AJ966" i="7"/>
  <c r="AB966" i="7"/>
  <c r="T966" i="7"/>
  <c r="AH966" i="7"/>
  <c r="Z966" i="7"/>
  <c r="R966" i="7"/>
  <c r="U966" i="7"/>
  <c r="AE966" i="7"/>
  <c r="AF967" i="7"/>
  <c r="S969" i="7"/>
  <c r="AI969" i="7"/>
  <c r="AJ991" i="7"/>
  <c r="AB991" i="7"/>
  <c r="T991" i="7"/>
  <c r="AH991" i="7"/>
  <c r="Z991" i="7"/>
  <c r="R991" i="7"/>
  <c r="AG991" i="7"/>
  <c r="Y991" i="7"/>
  <c r="Q991" i="7"/>
  <c r="AE991" i="7"/>
  <c r="W991" i="7"/>
  <c r="O991" i="7"/>
  <c r="X991" i="7"/>
  <c r="J992" i="7"/>
  <c r="V992" i="7"/>
  <c r="AG44" i="7"/>
  <c r="Y44" i="7"/>
  <c r="Q44" i="7"/>
  <c r="AF44" i="7"/>
  <c r="X44" i="7"/>
  <c r="P44" i="7"/>
  <c r="AC44" i="7"/>
  <c r="S44" i="7"/>
  <c r="AB44" i="7"/>
  <c r="R44" i="7"/>
  <c r="AA44" i="7"/>
  <c r="O44" i="7"/>
  <c r="AJ44" i="7"/>
  <c r="Z44" i="7"/>
  <c r="N44" i="7"/>
  <c r="AI44" i="7"/>
  <c r="W44" i="7"/>
  <c r="M44" i="7"/>
  <c r="AH44" i="7"/>
  <c r="V44" i="7"/>
  <c r="AD44" i="7"/>
  <c r="T44" i="7"/>
  <c r="Q986" i="7"/>
  <c r="Y986" i="7"/>
  <c r="AG986" i="7"/>
  <c r="R987" i="7"/>
  <c r="Z987" i="7"/>
  <c r="AH987" i="7"/>
  <c r="S1008" i="7"/>
  <c r="AA1008" i="7"/>
  <c r="AI1008" i="7"/>
  <c r="T1009" i="7"/>
  <c r="AB1009" i="7"/>
  <c r="P946" i="7"/>
  <c r="X946" i="7"/>
  <c r="AF946" i="7"/>
  <c r="Q963" i="7"/>
  <c r="Y963" i="7"/>
  <c r="AG963" i="7"/>
  <c r="S988" i="7"/>
  <c r="AA988" i="7"/>
  <c r="AI988" i="7"/>
  <c r="T989" i="7"/>
  <c r="AB989" i="7"/>
  <c r="AJ989" i="7"/>
  <c r="P1036" i="7"/>
  <c r="X1036" i="7"/>
  <c r="AF1036" i="7"/>
  <c r="Q947" i="7"/>
  <c r="Y947" i="7"/>
  <c r="AG947" i="7"/>
  <c r="S949" i="7"/>
  <c r="AA949" i="7"/>
  <c r="AI949" i="7"/>
  <c r="T950" i="7"/>
  <c r="AB950" i="7"/>
  <c r="AJ950" i="7"/>
  <c r="P965" i="7"/>
  <c r="Y965" i="7"/>
  <c r="AH965" i="7"/>
  <c r="V967" i="7"/>
  <c r="N967" i="7"/>
  <c r="AB967" i="7"/>
  <c r="T969" i="7"/>
  <c r="AJ969" i="7"/>
  <c r="W992" i="7"/>
  <c r="AD27" i="7"/>
  <c r="T27" i="7"/>
  <c r="AC27" i="7"/>
  <c r="S27" i="7"/>
  <c r="M55" i="7"/>
  <c r="U55" i="7"/>
  <c r="R986" i="7"/>
  <c r="Z986" i="7"/>
  <c r="AH986" i="7"/>
  <c r="S987" i="7"/>
  <c r="AA987" i="7"/>
  <c r="T1008" i="7"/>
  <c r="AB1008" i="7"/>
  <c r="M1009" i="7"/>
  <c r="U1009" i="7"/>
  <c r="O1034" i="7"/>
  <c r="W1034" i="7"/>
  <c r="AE1034" i="7"/>
  <c r="Q946" i="7"/>
  <c r="Y946" i="7"/>
  <c r="AG946" i="7"/>
  <c r="R963" i="7"/>
  <c r="Z963" i="7"/>
  <c r="AH963" i="7"/>
  <c r="S964" i="7"/>
  <c r="AA964" i="7"/>
  <c r="T988" i="7"/>
  <c r="AB988" i="7"/>
  <c r="AJ988" i="7"/>
  <c r="M989" i="7"/>
  <c r="U989" i="7"/>
  <c r="O1011" i="7"/>
  <c r="W1011" i="7"/>
  <c r="AE1011" i="7"/>
  <c r="Q1036" i="7"/>
  <c r="Y1036" i="7"/>
  <c r="AG1036" i="7"/>
  <c r="R947" i="7"/>
  <c r="Z947" i="7"/>
  <c r="AH947" i="7"/>
  <c r="S948" i="7"/>
  <c r="AA948" i="7"/>
  <c r="T949" i="7"/>
  <c r="AB949" i="7"/>
  <c r="AJ949" i="7"/>
  <c r="M950" i="7"/>
  <c r="U950" i="7"/>
  <c r="Q965" i="7"/>
  <c r="Z965" i="7"/>
  <c r="AJ965" i="7"/>
  <c r="M966" i="7"/>
  <c r="W966" i="7"/>
  <c r="AG966" i="7"/>
  <c r="O967" i="7"/>
  <c r="AE967" i="7"/>
  <c r="AG968" i="7"/>
  <c r="Y968" i="7"/>
  <c r="Q968" i="7"/>
  <c r="AE968" i="7"/>
  <c r="W968" i="7"/>
  <c r="O968" i="7"/>
  <c r="AD968" i="7"/>
  <c r="V968" i="7"/>
  <c r="N968" i="7"/>
  <c r="AJ968" i="7"/>
  <c r="AB968" i="7"/>
  <c r="T968" i="7"/>
  <c r="Z968" i="7"/>
  <c r="J969" i="7"/>
  <c r="M991" i="7"/>
  <c r="AC991" i="7"/>
  <c r="AI992" i="7"/>
  <c r="AG994" i="7"/>
  <c r="Y994" i="7"/>
  <c r="Q994" i="7"/>
  <c r="AF994" i="7"/>
  <c r="X994" i="7"/>
  <c r="P994" i="7"/>
  <c r="AE994" i="7"/>
  <c r="W994" i="7"/>
  <c r="O994" i="7"/>
  <c r="AD994" i="7"/>
  <c r="V994" i="7"/>
  <c r="N994" i="7"/>
  <c r="AC994" i="7"/>
  <c r="U994" i="7"/>
  <c r="M994" i="7"/>
  <c r="AJ994" i="7"/>
  <c r="AB994" i="7"/>
  <c r="T994" i="7"/>
  <c r="AH994" i="7"/>
  <c r="Z994" i="7"/>
  <c r="R994" i="7"/>
  <c r="AF1012" i="7"/>
  <c r="V27" i="7"/>
  <c r="S986" i="7"/>
  <c r="AA986" i="7"/>
  <c r="T987" i="7"/>
  <c r="AB987" i="7"/>
  <c r="P1034" i="7"/>
  <c r="X1034" i="7"/>
  <c r="R946" i="7"/>
  <c r="Z946" i="7"/>
  <c r="AH946" i="7"/>
  <c r="S963" i="7"/>
  <c r="AA963" i="7"/>
  <c r="T964" i="7"/>
  <c r="AB964" i="7"/>
  <c r="M988" i="7"/>
  <c r="U988" i="7"/>
  <c r="N989" i="7"/>
  <c r="V989" i="7"/>
  <c r="P1011" i="7"/>
  <c r="X1011" i="7"/>
  <c r="R1036" i="7"/>
  <c r="Z1036" i="7"/>
  <c r="AH1036" i="7"/>
  <c r="S947" i="7"/>
  <c r="AA947" i="7"/>
  <c r="T948" i="7"/>
  <c r="AB948" i="7"/>
  <c r="M949" i="7"/>
  <c r="U949" i="7"/>
  <c r="N950" i="7"/>
  <c r="V950" i="7"/>
  <c r="R965" i="7"/>
  <c r="AB965" i="7"/>
  <c r="Y969" i="7"/>
  <c r="AC992" i="7"/>
  <c r="U992" i="7"/>
  <c r="M992" i="7"/>
  <c r="AJ992" i="7"/>
  <c r="AF992" i="7"/>
  <c r="X992" i="7"/>
  <c r="P992" i="7"/>
  <c r="AB992" i="7"/>
  <c r="AH1012" i="7"/>
  <c r="Z1012" i="7"/>
  <c r="R1012" i="7"/>
  <c r="AG1012" i="7"/>
  <c r="Y1012" i="7"/>
  <c r="Q1012" i="7"/>
  <c r="AE1012" i="7"/>
  <c r="W1012" i="7"/>
  <c r="O1012" i="7"/>
  <c r="AG1039" i="7"/>
  <c r="Y1039" i="7"/>
  <c r="Q1039" i="7"/>
  <c r="AF1039" i="7"/>
  <c r="X1039" i="7"/>
  <c r="P1039" i="7"/>
  <c r="AE1039" i="7"/>
  <c r="W1039" i="7"/>
  <c r="O1039" i="7"/>
  <c r="AD1039" i="7"/>
  <c r="V1039" i="7"/>
  <c r="N1039" i="7"/>
  <c r="AC1039" i="7"/>
  <c r="U1039" i="7"/>
  <c r="M1039" i="7"/>
  <c r="AJ1039" i="7"/>
  <c r="AB1039" i="7"/>
  <c r="T1039" i="7"/>
  <c r="AH1039" i="7"/>
  <c r="Z1039" i="7"/>
  <c r="R1039" i="7"/>
  <c r="S946" i="7"/>
  <c r="AA946" i="7"/>
  <c r="T963" i="7"/>
  <c r="AB963" i="7"/>
  <c r="S1036" i="7"/>
  <c r="AA1036" i="7"/>
  <c r="T947" i="7"/>
  <c r="AB947" i="7"/>
  <c r="AI965" i="7"/>
  <c r="T965" i="7"/>
  <c r="AC965" i="7"/>
  <c r="R967" i="7"/>
  <c r="AH967" i="7"/>
  <c r="AH969" i="7"/>
  <c r="Z969" i="7"/>
  <c r="R969" i="7"/>
  <c r="AF969" i="7"/>
  <c r="X969" i="7"/>
  <c r="P969" i="7"/>
  <c r="AE969" i="7"/>
  <c r="W969" i="7"/>
  <c r="O969" i="7"/>
  <c r="AC969" i="7"/>
  <c r="U969" i="7"/>
  <c r="M969" i="7"/>
  <c r="AA969" i="7"/>
  <c r="N992" i="7"/>
  <c r="AD992" i="7"/>
  <c r="T1012" i="7"/>
  <c r="AH1040" i="7"/>
  <c r="Z1040" i="7"/>
  <c r="R1040" i="7"/>
  <c r="AG1040" i="7"/>
  <c r="Y1040" i="7"/>
  <c r="Q1040" i="7"/>
  <c r="AE1040" i="7"/>
  <c r="W1040" i="7"/>
  <c r="O1040" i="7"/>
  <c r="U965" i="7"/>
  <c r="S1039" i="7"/>
  <c r="S967" i="7"/>
  <c r="AA967" i="7"/>
  <c r="AI967" i="7"/>
  <c r="S1012" i="7"/>
  <c r="AA1012" i="7"/>
  <c r="AI1012" i="7"/>
  <c r="T1013" i="7"/>
  <c r="AB1013" i="7"/>
  <c r="AJ1013" i="7"/>
  <c r="M1014" i="7"/>
  <c r="U1014" i="7"/>
  <c r="AC1014" i="7"/>
  <c r="N1015" i="7"/>
  <c r="V1015" i="7"/>
  <c r="AD1015" i="7"/>
  <c r="O1016" i="7"/>
  <c r="W1016" i="7"/>
  <c r="AE1016" i="7"/>
  <c r="P1037" i="7"/>
  <c r="X1037" i="7"/>
  <c r="AF1037" i="7"/>
  <c r="S1040" i="7"/>
  <c r="AA1040" i="7"/>
  <c r="AI1040" i="7"/>
  <c r="T1041" i="7"/>
  <c r="AB1041" i="7"/>
  <c r="AJ1041" i="7"/>
  <c r="M43" i="7"/>
  <c r="U43" i="7"/>
  <c r="AC43" i="7"/>
  <c r="P8" i="7"/>
  <c r="Y8" i="7"/>
  <c r="AH8" i="7"/>
  <c r="X15" i="7"/>
  <c r="AH15" i="7"/>
  <c r="AF27" i="7"/>
  <c r="X27" i="7"/>
  <c r="P27" i="7"/>
  <c r="AE27" i="7"/>
  <c r="W27" i="7"/>
  <c r="O27" i="7"/>
  <c r="U27" i="7"/>
  <c r="AG27" i="7"/>
  <c r="M9" i="7"/>
  <c r="AC9" i="7"/>
  <c r="S965" i="7"/>
  <c r="AA965" i="7"/>
  <c r="M967" i="7"/>
  <c r="U967" i="7"/>
  <c r="AC967" i="7"/>
  <c r="P990" i="7"/>
  <c r="X990" i="7"/>
  <c r="AF990" i="7"/>
  <c r="R992" i="7"/>
  <c r="Z992" i="7"/>
  <c r="AH992" i="7"/>
  <c r="S993" i="7"/>
  <c r="AA993" i="7"/>
  <c r="AI993" i="7"/>
  <c r="M1012" i="7"/>
  <c r="U1012" i="7"/>
  <c r="AC1012" i="7"/>
  <c r="N1013" i="7"/>
  <c r="V1013" i="7"/>
  <c r="AD1013" i="7"/>
  <c r="O1014" i="7"/>
  <c r="W1014" i="7"/>
  <c r="AE1014" i="7"/>
  <c r="P1015" i="7"/>
  <c r="X1015" i="7"/>
  <c r="AF1015" i="7"/>
  <c r="Q1016" i="7"/>
  <c r="Y1016" i="7"/>
  <c r="AG1016" i="7"/>
  <c r="R1037" i="7"/>
  <c r="Z1037" i="7"/>
  <c r="AH1037" i="7"/>
  <c r="S1038" i="7"/>
  <c r="AA1038" i="7"/>
  <c r="M1040" i="7"/>
  <c r="U1040" i="7"/>
  <c r="AC1040" i="7"/>
  <c r="N1041" i="7"/>
  <c r="V1041" i="7"/>
  <c r="AD1041" i="7"/>
  <c r="O43" i="7"/>
  <c r="W43" i="7"/>
  <c r="AE43" i="7"/>
  <c r="R8" i="7"/>
  <c r="AA8" i="7"/>
  <c r="AJ8" i="7"/>
  <c r="P15" i="7"/>
  <c r="Z15" i="7"/>
  <c r="AJ15" i="7"/>
  <c r="M27" i="7"/>
  <c r="Y27" i="7"/>
  <c r="AI27" i="7"/>
  <c r="O9" i="7"/>
  <c r="AE9" i="7"/>
  <c r="AD967" i="7"/>
  <c r="Q990" i="7"/>
  <c r="Y990" i="7"/>
  <c r="AG990" i="7"/>
  <c r="S992" i="7"/>
  <c r="AA992" i="7"/>
  <c r="T993" i="7"/>
  <c r="AB993" i="7"/>
  <c r="N1012" i="7"/>
  <c r="V1012" i="7"/>
  <c r="AD1012" i="7"/>
  <c r="O1013" i="7"/>
  <c r="W1013" i="7"/>
  <c r="AE1013" i="7"/>
  <c r="P1014" i="7"/>
  <c r="X1014" i="7"/>
  <c r="AF1014" i="7"/>
  <c r="Q1015" i="7"/>
  <c r="Y1015" i="7"/>
  <c r="AG1015" i="7"/>
  <c r="R1016" i="7"/>
  <c r="Z1016" i="7"/>
  <c r="AH1016" i="7"/>
  <c r="S1037" i="7"/>
  <c r="AA1037" i="7"/>
  <c r="T1038" i="7"/>
  <c r="AB1038" i="7"/>
  <c r="N1040" i="7"/>
  <c r="V1040" i="7"/>
  <c r="AD1040" i="7"/>
  <c r="O1041" i="7"/>
  <c r="W1041" i="7"/>
  <c r="AE1041" i="7"/>
  <c r="P43" i="7"/>
  <c r="X43" i="7"/>
  <c r="AF43" i="7"/>
  <c r="S8" i="7"/>
  <c r="Q15" i="7"/>
  <c r="AA15" i="7"/>
  <c r="N27" i="7"/>
  <c r="Z27" i="7"/>
  <c r="AJ27" i="7"/>
  <c r="T9" i="7"/>
  <c r="AJ9" i="7"/>
  <c r="P1013" i="7"/>
  <c r="X1013" i="7"/>
  <c r="AF1013" i="7"/>
  <c r="Q1014" i="7"/>
  <c r="Y1014" i="7"/>
  <c r="AG1014" i="7"/>
  <c r="R1015" i="7"/>
  <c r="Z1015" i="7"/>
  <c r="AH1015" i="7"/>
  <c r="S1016" i="7"/>
  <c r="AA1016" i="7"/>
  <c r="AI1016" i="7"/>
  <c r="T1037" i="7"/>
  <c r="AB1037" i="7"/>
  <c r="AJ1037" i="7"/>
  <c r="Q43" i="7"/>
  <c r="Y43" i="7"/>
  <c r="AG43" i="7"/>
  <c r="AC8" i="7"/>
  <c r="U8" i="7"/>
  <c r="M8" i="7"/>
  <c r="T8" i="7"/>
  <c r="AD8" i="7"/>
  <c r="R15" i="7"/>
  <c r="AB15" i="7"/>
  <c r="Q27" i="7"/>
  <c r="AA27" i="7"/>
  <c r="U9" i="7"/>
  <c r="P967" i="7"/>
  <c r="X967" i="7"/>
  <c r="S990" i="7"/>
  <c r="AA990" i="7"/>
  <c r="P1012" i="7"/>
  <c r="X1012" i="7"/>
  <c r="Q1013" i="7"/>
  <c r="Y1013" i="7"/>
  <c r="AG1013" i="7"/>
  <c r="R1014" i="7"/>
  <c r="Z1014" i="7"/>
  <c r="AH1014" i="7"/>
  <c r="S1015" i="7"/>
  <c r="AA1015" i="7"/>
  <c r="T1016" i="7"/>
  <c r="AB1016" i="7"/>
  <c r="M1037" i="7"/>
  <c r="U1037" i="7"/>
  <c r="P1040" i="7"/>
  <c r="X1040" i="7"/>
  <c r="Q1041" i="7"/>
  <c r="Y1041" i="7"/>
  <c r="AG1041" i="7"/>
  <c r="R43" i="7"/>
  <c r="Z43" i="7"/>
  <c r="AH43" i="7"/>
  <c r="V8" i="7"/>
  <c r="AE8" i="7"/>
  <c r="S15" i="7"/>
  <c r="R27" i="7"/>
  <c r="AB27" i="7"/>
  <c r="S1014" i="7"/>
  <c r="AA1014" i="7"/>
  <c r="AI1014" i="7"/>
  <c r="T1015" i="7"/>
  <c r="AB1015" i="7"/>
  <c r="AJ1015" i="7"/>
  <c r="S43" i="7"/>
  <c r="AA43" i="7"/>
  <c r="AI43" i="7"/>
  <c r="S1013" i="7"/>
  <c r="AA1013" i="7"/>
  <c r="T1014" i="7"/>
  <c r="AB1014" i="7"/>
  <c r="M1015" i="7"/>
  <c r="U1015" i="7"/>
  <c r="S1041" i="7"/>
  <c r="AA1041" i="7"/>
  <c r="T43" i="7"/>
  <c r="AB43" i="7"/>
  <c r="O8" i="7"/>
  <c r="X8" i="7"/>
  <c r="AG8" i="7"/>
  <c r="AE15" i="7"/>
  <c r="W15" i="7"/>
  <c r="O15" i="7"/>
  <c r="AD15" i="7"/>
  <c r="V15" i="7"/>
  <c r="N15" i="7"/>
  <c r="U15" i="7"/>
  <c r="AG15" i="7"/>
  <c r="AG9" i="7"/>
  <c r="Y9" i="7"/>
  <c r="Q9" i="7"/>
  <c r="AF9" i="7"/>
  <c r="X9" i="7"/>
  <c r="P9" i="7"/>
  <c r="AB9" i="7"/>
  <c r="P16" i="7"/>
  <c r="X16" i="7"/>
  <c r="AF16" i="7"/>
  <c r="Q28" i="7"/>
  <c r="Y28" i="7"/>
  <c r="AG28" i="7"/>
  <c r="R45" i="7"/>
  <c r="Z45" i="7"/>
  <c r="AH45" i="7"/>
  <c r="S57" i="7"/>
  <c r="AA57" i="7"/>
  <c r="AI57" i="7"/>
  <c r="T17" i="7"/>
  <c r="AB17" i="7"/>
  <c r="AJ17" i="7"/>
  <c r="M29" i="7"/>
  <c r="U29" i="7"/>
  <c r="AC29" i="7"/>
  <c r="N46" i="7"/>
  <c r="V46" i="7"/>
  <c r="AD46" i="7"/>
  <c r="O58" i="7"/>
  <c r="W58" i="7"/>
  <c r="AE58" i="7"/>
  <c r="P18" i="7"/>
  <c r="X18" i="7"/>
  <c r="AF18" i="7"/>
  <c r="Q30" i="7"/>
  <c r="Y30" i="7"/>
  <c r="AG30" i="7"/>
  <c r="R47" i="7"/>
  <c r="Z47" i="7"/>
  <c r="AH47" i="7"/>
  <c r="S59" i="7"/>
  <c r="AA59" i="7"/>
  <c r="AI59" i="7"/>
  <c r="T180" i="7"/>
  <c r="AB180" i="7"/>
  <c r="N242" i="7"/>
  <c r="X242" i="7"/>
  <c r="AI242" i="7"/>
  <c r="M181" i="7"/>
  <c r="X181" i="7"/>
  <c r="AH181" i="7"/>
  <c r="V200" i="7"/>
  <c r="AG200" i="7"/>
  <c r="AF227" i="7"/>
  <c r="X227" i="7"/>
  <c r="P227" i="7"/>
  <c r="AC227" i="7"/>
  <c r="U227" i="7"/>
  <c r="M227" i="7"/>
  <c r="V227" i="7"/>
  <c r="AG227" i="7"/>
  <c r="AG243" i="7"/>
  <c r="Y243" i="7"/>
  <c r="Q243" i="7"/>
  <c r="AD243" i="7"/>
  <c r="V243" i="7"/>
  <c r="N243" i="7"/>
  <c r="U243" i="7"/>
  <c r="AF243" i="7"/>
  <c r="AH182" i="7"/>
  <c r="Z182" i="7"/>
  <c r="R182" i="7"/>
  <c r="AE182" i="7"/>
  <c r="W182" i="7"/>
  <c r="O182" i="7"/>
  <c r="U182" i="7"/>
  <c r="AF182" i="7"/>
  <c r="U201" i="7"/>
  <c r="AH201" i="7"/>
  <c r="W228" i="7"/>
  <c r="P244" i="7"/>
  <c r="AD244" i="7"/>
  <c r="AD183" i="7"/>
  <c r="W183" i="7"/>
  <c r="AC229" i="7"/>
  <c r="O245" i="7"/>
  <c r="AJ186" i="7"/>
  <c r="AA186" i="7"/>
  <c r="R186" i="7"/>
  <c r="V203" i="7"/>
  <c r="R28" i="7"/>
  <c r="Z28" i="7"/>
  <c r="AH28" i="7"/>
  <c r="S45" i="7"/>
  <c r="AA45" i="7"/>
  <c r="AI45" i="7"/>
  <c r="T57" i="7"/>
  <c r="AB57" i="7"/>
  <c r="AJ57" i="7"/>
  <c r="O46" i="7"/>
  <c r="W46" i="7"/>
  <c r="AE46" i="7"/>
  <c r="P58" i="7"/>
  <c r="X58" i="7"/>
  <c r="AF58" i="7"/>
  <c r="Q18" i="7"/>
  <c r="Y18" i="7"/>
  <c r="AG18" i="7"/>
  <c r="R30" i="7"/>
  <c r="Z30" i="7"/>
  <c r="AH30" i="7"/>
  <c r="S47" i="7"/>
  <c r="AA47" i="7"/>
  <c r="AI47" i="7"/>
  <c r="T59" i="7"/>
  <c r="AB59" i="7"/>
  <c r="AJ59" i="7"/>
  <c r="W227" i="7"/>
  <c r="AH227" i="7"/>
  <c r="W243" i="7"/>
  <c r="AH243" i="7"/>
  <c r="V182" i="7"/>
  <c r="AG182" i="7"/>
  <c r="AI201" i="7"/>
  <c r="V201" i="7"/>
  <c r="S244" i="7"/>
  <c r="AE244" i="7"/>
  <c r="AH183" i="7"/>
  <c r="Z183" i="7"/>
  <c r="R183" i="7"/>
  <c r="X183" i="7"/>
  <c r="P245" i="7"/>
  <c r="M186" i="7"/>
  <c r="AD203" i="7"/>
  <c r="S28" i="7"/>
  <c r="AA28" i="7"/>
  <c r="AI28" i="7"/>
  <c r="T45" i="7"/>
  <c r="AB45" i="7"/>
  <c r="P46" i="7"/>
  <c r="X46" i="7"/>
  <c r="AF46" i="7"/>
  <c r="Q58" i="7"/>
  <c r="Y58" i="7"/>
  <c r="AG58" i="7"/>
  <c r="S30" i="7"/>
  <c r="AA30" i="7"/>
  <c r="AI30" i="7"/>
  <c r="T47" i="7"/>
  <c r="AB47" i="7"/>
  <c r="AJ47" i="7"/>
  <c r="AF201" i="7"/>
  <c r="X201" i="7"/>
  <c r="P201" i="7"/>
  <c r="AE201" i="7"/>
  <c r="W201" i="7"/>
  <c r="O201" i="7"/>
  <c r="Y201" i="7"/>
  <c r="T244" i="7"/>
  <c r="AF244" i="7"/>
  <c r="AH229" i="7"/>
  <c r="Z229" i="7"/>
  <c r="R229" i="7"/>
  <c r="AJ229" i="7"/>
  <c r="AA229" i="7"/>
  <c r="Q229" i="7"/>
  <c r="AG229" i="7"/>
  <c r="X229" i="7"/>
  <c r="O229" i="7"/>
  <c r="AF229" i="7"/>
  <c r="W229" i="7"/>
  <c r="N229" i="7"/>
  <c r="AE229" i="7"/>
  <c r="V229" i="7"/>
  <c r="M229" i="7"/>
  <c r="AB229" i="7"/>
  <c r="S229" i="7"/>
  <c r="AI229" i="7"/>
  <c r="U186" i="7"/>
  <c r="AJ247" i="7"/>
  <c r="AB247" i="7"/>
  <c r="T247" i="7"/>
  <c r="AH247" i="7"/>
  <c r="Z247" i="7"/>
  <c r="R247" i="7"/>
  <c r="AG247" i="7"/>
  <c r="Y247" i="7"/>
  <c r="Q247" i="7"/>
  <c r="AF247" i="7"/>
  <c r="X247" i="7"/>
  <c r="P247" i="7"/>
  <c r="AC247" i="7"/>
  <c r="U247" i="7"/>
  <c r="M247" i="7"/>
  <c r="V247" i="7"/>
  <c r="S247" i="7"/>
  <c r="O247" i="7"/>
  <c r="AI247" i="7"/>
  <c r="N247" i="7"/>
  <c r="AE247" i="7"/>
  <c r="AA247" i="7"/>
  <c r="W247" i="7"/>
  <c r="R9" i="7"/>
  <c r="Z9" i="7"/>
  <c r="AH9" i="7"/>
  <c r="S16" i="7"/>
  <c r="AA16" i="7"/>
  <c r="T28" i="7"/>
  <c r="AB28" i="7"/>
  <c r="AJ28" i="7"/>
  <c r="M45" i="7"/>
  <c r="U45" i="7"/>
  <c r="AC45" i="7"/>
  <c r="N57" i="7"/>
  <c r="V57" i="7"/>
  <c r="AD57" i="7"/>
  <c r="O17" i="7"/>
  <c r="W17" i="7"/>
  <c r="AE17" i="7"/>
  <c r="P29" i="7"/>
  <c r="X29" i="7"/>
  <c r="AF29" i="7"/>
  <c r="Q46" i="7"/>
  <c r="Y46" i="7"/>
  <c r="AG46" i="7"/>
  <c r="R58" i="7"/>
  <c r="Z58" i="7"/>
  <c r="AH58" i="7"/>
  <c r="S18" i="7"/>
  <c r="AA18" i="7"/>
  <c r="T30" i="7"/>
  <c r="AB30" i="7"/>
  <c r="AJ30" i="7"/>
  <c r="M47" i="7"/>
  <c r="U47" i="7"/>
  <c r="AC47" i="7"/>
  <c r="N59" i="7"/>
  <c r="V59" i="7"/>
  <c r="AD59" i="7"/>
  <c r="AB242" i="7"/>
  <c r="Q181" i="7"/>
  <c r="AB181" i="7"/>
  <c r="P200" i="7"/>
  <c r="Z200" i="7"/>
  <c r="O227" i="7"/>
  <c r="Z227" i="7"/>
  <c r="AJ227" i="7"/>
  <c r="O243" i="7"/>
  <c r="Z243" i="7"/>
  <c r="AJ243" i="7"/>
  <c r="N182" i="7"/>
  <c r="Y182" i="7"/>
  <c r="AJ182" i="7"/>
  <c r="M201" i="7"/>
  <c r="Z201" i="7"/>
  <c r="O228" i="7"/>
  <c r="AC228" i="7"/>
  <c r="V244" i="7"/>
  <c r="O183" i="7"/>
  <c r="AB183" i="7"/>
  <c r="X245" i="7"/>
  <c r="AJ184" i="7"/>
  <c r="AB184" i="7"/>
  <c r="T184" i="7"/>
  <c r="AI184" i="7"/>
  <c r="Z184" i="7"/>
  <c r="Q184" i="7"/>
  <c r="AH184" i="7"/>
  <c r="Y184" i="7"/>
  <c r="P184" i="7"/>
  <c r="AG184" i="7"/>
  <c r="X184" i="7"/>
  <c r="O184" i="7"/>
  <c r="AF184" i="7"/>
  <c r="W184" i="7"/>
  <c r="N184" i="7"/>
  <c r="AE184" i="7"/>
  <c r="V184" i="7"/>
  <c r="M184" i="7"/>
  <c r="AA184" i="7"/>
  <c r="R184" i="7"/>
  <c r="W186" i="7"/>
  <c r="S9" i="7"/>
  <c r="AA9" i="7"/>
  <c r="T16" i="7"/>
  <c r="AB16" i="7"/>
  <c r="M28" i="7"/>
  <c r="U28" i="7"/>
  <c r="AC28" i="7"/>
  <c r="N45" i="7"/>
  <c r="V45" i="7"/>
  <c r="AD45" i="7"/>
  <c r="O57" i="7"/>
  <c r="W57" i="7"/>
  <c r="AE57" i="7"/>
  <c r="P17" i="7"/>
  <c r="X17" i="7"/>
  <c r="AF17" i="7"/>
  <c r="Q29" i="7"/>
  <c r="Y29" i="7"/>
  <c r="AG29" i="7"/>
  <c r="R46" i="7"/>
  <c r="Z46" i="7"/>
  <c r="AH46" i="7"/>
  <c r="S58" i="7"/>
  <c r="AA58" i="7"/>
  <c r="T18" i="7"/>
  <c r="AB18" i="7"/>
  <c r="M30" i="7"/>
  <c r="U30" i="7"/>
  <c r="AC30" i="7"/>
  <c r="V47" i="7"/>
  <c r="AD47" i="7"/>
  <c r="O59" i="7"/>
  <c r="W59" i="7"/>
  <c r="AE59" i="7"/>
  <c r="J242" i="7"/>
  <c r="Q227" i="7"/>
  <c r="AA227" i="7"/>
  <c r="P243" i="7"/>
  <c r="AA243" i="7"/>
  <c r="P182" i="7"/>
  <c r="AA182" i="7"/>
  <c r="N201" i="7"/>
  <c r="AB201" i="7"/>
  <c r="R228" i="7"/>
  <c r="AD228" i="7"/>
  <c r="AC244" i="7"/>
  <c r="U244" i="7"/>
  <c r="M244" i="7"/>
  <c r="AH244" i="7"/>
  <c r="Z244" i="7"/>
  <c r="R244" i="7"/>
  <c r="AG244" i="7"/>
  <c r="Y244" i="7"/>
  <c r="Q244" i="7"/>
  <c r="W244" i="7"/>
  <c r="AJ244" i="7"/>
  <c r="P183" i="7"/>
  <c r="AC183" i="7"/>
  <c r="P229" i="7"/>
  <c r="Y245" i="7"/>
  <c r="AE186" i="7"/>
  <c r="AD247" i="7"/>
  <c r="S46" i="7"/>
  <c r="AA46" i="7"/>
  <c r="AI46" i="7"/>
  <c r="T58" i="7"/>
  <c r="AB58" i="7"/>
  <c r="AJ58" i="7"/>
  <c r="X244" i="7"/>
  <c r="AJ203" i="7"/>
  <c r="AA203" i="7"/>
  <c r="R203" i="7"/>
  <c r="P45" i="7"/>
  <c r="X45" i="7"/>
  <c r="AF45" i="7"/>
  <c r="Q57" i="7"/>
  <c r="Y57" i="7"/>
  <c r="R17" i="7"/>
  <c r="Z17" i="7"/>
  <c r="AH17" i="7"/>
  <c r="S29" i="7"/>
  <c r="AA29" i="7"/>
  <c r="T46" i="7"/>
  <c r="AB46" i="7"/>
  <c r="AJ46" i="7"/>
  <c r="M58" i="7"/>
  <c r="U58" i="7"/>
  <c r="AC58" i="7"/>
  <c r="O30" i="7"/>
  <c r="W30" i="7"/>
  <c r="AE30" i="7"/>
  <c r="P47" i="7"/>
  <c r="X47" i="7"/>
  <c r="AF47" i="7"/>
  <c r="Q59" i="7"/>
  <c r="Y59" i="7"/>
  <c r="R180" i="7"/>
  <c r="Z180" i="7"/>
  <c r="AI180" i="7"/>
  <c r="V199" i="7"/>
  <c r="AJ226" i="7"/>
  <c r="AB226" i="7"/>
  <c r="T226" i="7"/>
  <c r="AG226" i="7"/>
  <c r="Y226" i="7"/>
  <c r="Q226" i="7"/>
  <c r="U226" i="7"/>
  <c r="AE226" i="7"/>
  <c r="AC242" i="7"/>
  <c r="U242" i="7"/>
  <c r="M242" i="7"/>
  <c r="AH242" i="7"/>
  <c r="Z242" i="7"/>
  <c r="R242" i="7"/>
  <c r="V242" i="7"/>
  <c r="AF242" i="7"/>
  <c r="AD181" i="7"/>
  <c r="U181" i="7"/>
  <c r="AF181" i="7"/>
  <c r="S200" i="7"/>
  <c r="S227" i="7"/>
  <c r="AD227" i="7"/>
  <c r="S243" i="7"/>
  <c r="AC243" i="7"/>
  <c r="J182" i="7"/>
  <c r="S182" i="7"/>
  <c r="AC182" i="7"/>
  <c r="R201" i="7"/>
  <c r="AD201" i="7"/>
  <c r="U228" i="7"/>
  <c r="N244" i="7"/>
  <c r="AA244" i="7"/>
  <c r="J183" i="7"/>
  <c r="T183" i="7"/>
  <c r="AF183" i="7"/>
  <c r="U229" i="7"/>
  <c r="U184" i="7"/>
  <c r="M203" i="7"/>
  <c r="P28" i="7"/>
  <c r="X28" i="7"/>
  <c r="Q45" i="7"/>
  <c r="Y45" i="7"/>
  <c r="R57" i="7"/>
  <c r="Z57" i="7"/>
  <c r="S17" i="7"/>
  <c r="AA17" i="7"/>
  <c r="T29" i="7"/>
  <c r="AB29" i="7"/>
  <c r="M46" i="7"/>
  <c r="U46" i="7"/>
  <c r="N58" i="7"/>
  <c r="V58" i="7"/>
  <c r="P30" i="7"/>
  <c r="X30" i="7"/>
  <c r="Q47" i="7"/>
  <c r="Y47" i="7"/>
  <c r="R59" i="7"/>
  <c r="Z59" i="7"/>
  <c r="S180" i="7"/>
  <c r="AA180" i="7"/>
  <c r="AJ180" i="7"/>
  <c r="W242" i="7"/>
  <c r="W181" i="7"/>
  <c r="AE200" i="7"/>
  <c r="W200" i="7"/>
  <c r="O200" i="7"/>
  <c r="AJ200" i="7"/>
  <c r="AB200" i="7"/>
  <c r="T200" i="7"/>
  <c r="U200" i="7"/>
  <c r="AF200" i="7"/>
  <c r="T227" i="7"/>
  <c r="T243" i="7"/>
  <c r="T182" i="7"/>
  <c r="T201" i="7"/>
  <c r="AG201" i="7"/>
  <c r="AJ228" i="7"/>
  <c r="AB228" i="7"/>
  <c r="T228" i="7"/>
  <c r="AG228" i="7"/>
  <c r="Y228" i="7"/>
  <c r="Q228" i="7"/>
  <c r="AF228" i="7"/>
  <c r="X228" i="7"/>
  <c r="P228" i="7"/>
  <c r="V228" i="7"/>
  <c r="AI228" i="7"/>
  <c r="AB244" i="7"/>
  <c r="U183" i="7"/>
  <c r="AG183" i="7"/>
  <c r="Y229" i="7"/>
  <c r="AE245" i="7"/>
  <c r="V245" i="7"/>
  <c r="M245" i="7"/>
  <c r="AC245" i="7"/>
  <c r="T245" i="7"/>
  <c r="AB245" i="7"/>
  <c r="R245" i="7"/>
  <c r="AJ245" i="7"/>
  <c r="Z245" i="7"/>
  <c r="Q245" i="7"/>
  <c r="AF245" i="7"/>
  <c r="W245" i="7"/>
  <c r="N245" i="7"/>
  <c r="AH245" i="7"/>
  <c r="U203" i="7"/>
  <c r="O185" i="7"/>
  <c r="X185" i="7"/>
  <c r="AG185" i="7"/>
  <c r="AD186" i="7"/>
  <c r="V186" i="7"/>
  <c r="N186" i="7"/>
  <c r="T186" i="7"/>
  <c r="AC186" i="7"/>
  <c r="AF203" i="7"/>
  <c r="X203" i="7"/>
  <c r="P203" i="7"/>
  <c r="T203" i="7"/>
  <c r="AC203" i="7"/>
  <c r="AG232" i="7"/>
  <c r="Y232" i="7"/>
  <c r="AD232" i="7"/>
  <c r="V232" i="7"/>
  <c r="N232" i="7"/>
  <c r="AC232" i="7"/>
  <c r="U232" i="7"/>
  <c r="M232" i="7"/>
  <c r="AH232" i="7"/>
  <c r="Z232" i="7"/>
  <c r="R232" i="7"/>
  <c r="X232" i="7"/>
  <c r="J233" i="7"/>
  <c r="AI248" i="7"/>
  <c r="AC248" i="7"/>
  <c r="U248" i="7"/>
  <c r="M248" i="7"/>
  <c r="AF248" i="7"/>
  <c r="X248" i="7"/>
  <c r="P248" i="7"/>
  <c r="S202" i="7"/>
  <c r="AA202" i="7"/>
  <c r="AI202" i="7"/>
  <c r="R185" i="7"/>
  <c r="AA185" i="7"/>
  <c r="AJ185" i="7"/>
  <c r="O186" i="7"/>
  <c r="X186" i="7"/>
  <c r="AG186" i="7"/>
  <c r="N203" i="7"/>
  <c r="W203" i="7"/>
  <c r="AG203" i="7"/>
  <c r="P232" i="7"/>
  <c r="AE232" i="7"/>
  <c r="AH233" i="7"/>
  <c r="Z233" i="7"/>
  <c r="R233" i="7"/>
  <c r="AF233" i="7"/>
  <c r="X233" i="7"/>
  <c r="P233" i="7"/>
  <c r="AG233" i="7"/>
  <c r="T248" i="7"/>
  <c r="P199" i="7"/>
  <c r="X199" i="7"/>
  <c r="AF199" i="7"/>
  <c r="S181" i="7"/>
  <c r="AA181" i="7"/>
  <c r="AI181" i="7"/>
  <c r="S183" i="7"/>
  <c r="AA183" i="7"/>
  <c r="AI183" i="7"/>
  <c r="T202" i="7"/>
  <c r="AB202" i="7"/>
  <c r="AJ202" i="7"/>
  <c r="S185" i="7"/>
  <c r="P186" i="7"/>
  <c r="Y186" i="7"/>
  <c r="AH186" i="7"/>
  <c r="AE187" i="7"/>
  <c r="W187" i="7"/>
  <c r="O187" i="7"/>
  <c r="T187" i="7"/>
  <c r="AC187" i="7"/>
  <c r="O203" i="7"/>
  <c r="Y203" i="7"/>
  <c r="AH203" i="7"/>
  <c r="AG204" i="7"/>
  <c r="Y204" i="7"/>
  <c r="Q204" i="7"/>
  <c r="AF204" i="7"/>
  <c r="X204" i="7"/>
  <c r="P204" i="7"/>
  <c r="U204" i="7"/>
  <c r="AE204" i="7"/>
  <c r="AH205" i="7"/>
  <c r="Z205" i="7"/>
  <c r="R205" i="7"/>
  <c r="AG205" i="7"/>
  <c r="Y205" i="7"/>
  <c r="Q205" i="7"/>
  <c r="U205" i="7"/>
  <c r="AE205" i="7"/>
  <c r="AI206" i="7"/>
  <c r="U206" i="7"/>
  <c r="AC231" i="7"/>
  <c r="U231" i="7"/>
  <c r="M231" i="7"/>
  <c r="AJ231" i="7"/>
  <c r="AB231" i="7"/>
  <c r="T231" i="7"/>
  <c r="AG231" i="7"/>
  <c r="Y231" i="7"/>
  <c r="Q231" i="7"/>
  <c r="W231" i="7"/>
  <c r="AI231" i="7"/>
  <c r="Q232" i="7"/>
  <c r="AF232" i="7"/>
  <c r="M233" i="7"/>
  <c r="AJ233" i="7"/>
  <c r="W248" i="7"/>
  <c r="AI245" i="7"/>
  <c r="AC185" i="7"/>
  <c r="U185" i="7"/>
  <c r="M185" i="7"/>
  <c r="T185" i="7"/>
  <c r="AD185" i="7"/>
  <c r="Q186" i="7"/>
  <c r="Z186" i="7"/>
  <c r="AI186" i="7"/>
  <c r="U187" i="7"/>
  <c r="AD187" i="7"/>
  <c r="Q203" i="7"/>
  <c r="Z203" i="7"/>
  <c r="AI203" i="7"/>
  <c r="AH204" i="7"/>
  <c r="V205" i="7"/>
  <c r="AF205" i="7"/>
  <c r="AH206" i="7"/>
  <c r="Z206" i="7"/>
  <c r="R206" i="7"/>
  <c r="V206" i="7"/>
  <c r="AF206" i="7"/>
  <c r="X231" i="7"/>
  <c r="S232" i="7"/>
  <c r="AI232" i="7"/>
  <c r="Q233" i="7"/>
  <c r="AB248" i="7"/>
  <c r="AG234" i="7"/>
  <c r="Y234" i="7"/>
  <c r="Q234" i="7"/>
  <c r="AF234" i="7"/>
  <c r="X234" i="7"/>
  <c r="P234" i="7"/>
  <c r="AE234" i="7"/>
  <c r="W234" i="7"/>
  <c r="O234" i="7"/>
  <c r="AD234" i="7"/>
  <c r="V234" i="7"/>
  <c r="N234" i="7"/>
  <c r="AC234" i="7"/>
  <c r="U234" i="7"/>
  <c r="M234" i="7"/>
  <c r="AJ234" i="7"/>
  <c r="AB234" i="7"/>
  <c r="T234" i="7"/>
  <c r="AH234" i="7"/>
  <c r="Z234" i="7"/>
  <c r="R234" i="7"/>
  <c r="V185" i="7"/>
  <c r="T232" i="7"/>
  <c r="AJ232" i="7"/>
  <c r="T233" i="7"/>
  <c r="AE248" i="7"/>
  <c r="AI250" i="7"/>
  <c r="Z250" i="7"/>
  <c r="Q250" i="7"/>
  <c r="AH250" i="7"/>
  <c r="Y250" i="7"/>
  <c r="P250" i="7"/>
  <c r="AF250" i="7"/>
  <c r="W250" i="7"/>
  <c r="N250" i="7"/>
  <c r="AE250" i="7"/>
  <c r="V250" i="7"/>
  <c r="M250" i="7"/>
  <c r="S199" i="7"/>
  <c r="AA199" i="7"/>
  <c r="N181" i="7"/>
  <c r="V181" i="7"/>
  <c r="S201" i="7"/>
  <c r="AA201" i="7"/>
  <c r="N183" i="7"/>
  <c r="V183" i="7"/>
  <c r="O202" i="7"/>
  <c r="W202" i="7"/>
  <c r="J229" i="7"/>
  <c r="N185" i="7"/>
  <c r="W185" i="7"/>
  <c r="AF185" i="7"/>
  <c r="S186" i="7"/>
  <c r="AB186" i="7"/>
  <c r="N187" i="7"/>
  <c r="X187" i="7"/>
  <c r="AG187" i="7"/>
  <c r="S203" i="7"/>
  <c r="AB203" i="7"/>
  <c r="N204" i="7"/>
  <c r="Z204" i="7"/>
  <c r="AJ204" i="7"/>
  <c r="N205" i="7"/>
  <c r="X205" i="7"/>
  <c r="AJ205" i="7"/>
  <c r="N206" i="7"/>
  <c r="X206" i="7"/>
  <c r="AJ206" i="7"/>
  <c r="O231" i="7"/>
  <c r="AA231" i="7"/>
  <c r="W232" i="7"/>
  <c r="U233" i="7"/>
  <c r="AJ248" i="7"/>
  <c r="S234" i="7"/>
  <c r="U250" i="7"/>
  <c r="X230" i="7"/>
  <c r="AF230" i="7"/>
  <c r="S233" i="7"/>
  <c r="AA233" i="7"/>
  <c r="AI233" i="7"/>
  <c r="T246" i="7"/>
  <c r="AB246" i="7"/>
  <c r="AJ246" i="7"/>
  <c r="N248" i="7"/>
  <c r="V248" i="7"/>
  <c r="AD248" i="7"/>
  <c r="O249" i="7"/>
  <c r="W249" i="7"/>
  <c r="AE249" i="7"/>
  <c r="P188" i="7"/>
  <c r="X188" i="7"/>
  <c r="AF188" i="7"/>
  <c r="Q207" i="7"/>
  <c r="Y207" i="7"/>
  <c r="AG207" i="7"/>
  <c r="AJ250" i="7"/>
  <c r="AB250" i="7"/>
  <c r="T250" i="7"/>
  <c r="S250" i="7"/>
  <c r="AC250" i="7"/>
  <c r="R19" i="7"/>
  <c r="AC19" i="7"/>
  <c r="T31" i="7"/>
  <c r="W48" i="7"/>
  <c r="AE60" i="7"/>
  <c r="M50" i="7"/>
  <c r="S207" i="7"/>
  <c r="AA207" i="7"/>
  <c r="AI207" i="7"/>
  <c r="AF31" i="7"/>
  <c r="X31" i="7"/>
  <c r="P31" i="7"/>
  <c r="AE31" i="7"/>
  <c r="W31" i="7"/>
  <c r="O31" i="7"/>
  <c r="AG31" i="7"/>
  <c r="Y31" i="7"/>
  <c r="Q31" i="7"/>
  <c r="V31" i="7"/>
  <c r="AJ31" i="7"/>
  <c r="S230" i="7"/>
  <c r="AA230" i="7"/>
  <c r="AI230" i="7"/>
  <c r="N233" i="7"/>
  <c r="V233" i="7"/>
  <c r="AD233" i="7"/>
  <c r="O246" i="7"/>
  <c r="W246" i="7"/>
  <c r="AE246" i="7"/>
  <c r="Q248" i="7"/>
  <c r="Y248" i="7"/>
  <c r="AG248" i="7"/>
  <c r="R249" i="7"/>
  <c r="Z249" i="7"/>
  <c r="AH249" i="7"/>
  <c r="S188" i="7"/>
  <c r="AA188" i="7"/>
  <c r="AI188" i="7"/>
  <c r="T207" i="7"/>
  <c r="AB207" i="7"/>
  <c r="AJ207" i="7"/>
  <c r="Z31" i="7"/>
  <c r="AH62" i="7"/>
  <c r="Z62" i="7"/>
  <c r="R62" i="7"/>
  <c r="AF62" i="7"/>
  <c r="X62" i="7"/>
  <c r="P62" i="7"/>
  <c r="AE62" i="7"/>
  <c r="W62" i="7"/>
  <c r="O62" i="7"/>
  <c r="AC62" i="7"/>
  <c r="U62" i="7"/>
  <c r="M62" i="7"/>
  <c r="AG917" i="7"/>
  <c r="Y917" i="7"/>
  <c r="Q917" i="7"/>
  <c r="AF917" i="7"/>
  <c r="X917" i="7"/>
  <c r="P917" i="7"/>
  <c r="AE917" i="7"/>
  <c r="W917" i="7"/>
  <c r="O917" i="7"/>
  <c r="AD917" i="7"/>
  <c r="V917" i="7"/>
  <c r="N917" i="7"/>
  <c r="AC917" i="7"/>
  <c r="U917" i="7"/>
  <c r="M917" i="7"/>
  <c r="AJ917" i="7"/>
  <c r="AB917" i="7"/>
  <c r="T917" i="7"/>
  <c r="AH917" i="7"/>
  <c r="Z917" i="7"/>
  <c r="R917" i="7"/>
  <c r="S245" i="7"/>
  <c r="AA245" i="7"/>
  <c r="S206" i="7"/>
  <c r="AA206" i="7"/>
  <c r="T230" i="7"/>
  <c r="AB230" i="7"/>
  <c r="O233" i="7"/>
  <c r="W233" i="7"/>
  <c r="P246" i="7"/>
  <c r="X246" i="7"/>
  <c r="AF246" i="7"/>
  <c r="R248" i="7"/>
  <c r="Z248" i="7"/>
  <c r="AH248" i="7"/>
  <c r="S249" i="7"/>
  <c r="AA249" i="7"/>
  <c r="T188" i="7"/>
  <c r="AB188" i="7"/>
  <c r="M207" i="7"/>
  <c r="U207" i="7"/>
  <c r="AC207" i="7"/>
  <c r="O250" i="7"/>
  <c r="X250" i="7"/>
  <c r="AG250" i="7"/>
  <c r="AE19" i="7"/>
  <c r="W19" i="7"/>
  <c r="O19" i="7"/>
  <c r="AD19" i="7"/>
  <c r="V19" i="7"/>
  <c r="N19" i="7"/>
  <c r="AF19" i="7"/>
  <c r="X19" i="7"/>
  <c r="P19" i="7"/>
  <c r="Y19" i="7"/>
  <c r="AJ19" i="7"/>
  <c r="M31" i="7"/>
  <c r="AA31" i="7"/>
  <c r="S48" i="7"/>
  <c r="AD48" i="7"/>
  <c r="AG60" i="7"/>
  <c r="AC50" i="7"/>
  <c r="N62" i="7"/>
  <c r="AH923" i="7"/>
  <c r="Z923" i="7"/>
  <c r="R923" i="7"/>
  <c r="AE923" i="7"/>
  <c r="W923" i="7"/>
  <c r="O923" i="7"/>
  <c r="AD923" i="7"/>
  <c r="V923" i="7"/>
  <c r="N923" i="7"/>
  <c r="AC923" i="7"/>
  <c r="U923" i="7"/>
  <c r="M923" i="7"/>
  <c r="Q246" i="7"/>
  <c r="Y246" i="7"/>
  <c r="AG246" i="7"/>
  <c r="S248" i="7"/>
  <c r="AA248" i="7"/>
  <c r="T249" i="7"/>
  <c r="AB249" i="7"/>
  <c r="N207" i="7"/>
  <c r="V207" i="7"/>
  <c r="AD207" i="7"/>
  <c r="N31" i="7"/>
  <c r="AB31" i="7"/>
  <c r="T48" i="7"/>
  <c r="AH60" i="7"/>
  <c r="Z60" i="7"/>
  <c r="R60" i="7"/>
  <c r="AF60" i="7"/>
  <c r="X60" i="7"/>
  <c r="P60" i="7"/>
  <c r="AB60" i="7"/>
  <c r="J49" i="7"/>
  <c r="R33" i="7"/>
  <c r="T62" i="7"/>
  <c r="S917" i="7"/>
  <c r="R31" i="7"/>
  <c r="AC31" i="7"/>
  <c r="AG50" i="7"/>
  <c r="Y50" i="7"/>
  <c r="Q50" i="7"/>
  <c r="AF50" i="7"/>
  <c r="X50" i="7"/>
  <c r="P50" i="7"/>
  <c r="AE50" i="7"/>
  <c r="W50" i="7"/>
  <c r="O50" i="7"/>
  <c r="AD50" i="7"/>
  <c r="V50" i="7"/>
  <c r="N50" i="7"/>
  <c r="AJ50" i="7"/>
  <c r="AB50" i="7"/>
  <c r="T50" i="7"/>
  <c r="AH50" i="7"/>
  <c r="Z50" i="7"/>
  <c r="R50" i="7"/>
  <c r="V62" i="7"/>
  <c r="S246" i="7"/>
  <c r="AA246" i="7"/>
  <c r="P207" i="7"/>
  <c r="X207" i="7"/>
  <c r="R250" i="7"/>
  <c r="AA250" i="7"/>
  <c r="Q19" i="7"/>
  <c r="AB19" i="7"/>
  <c r="S31" i="7"/>
  <c r="AD31" i="7"/>
  <c r="AG48" i="7"/>
  <c r="Y48" i="7"/>
  <c r="Q48" i="7"/>
  <c r="AF48" i="7"/>
  <c r="X48" i="7"/>
  <c r="P48" i="7"/>
  <c r="AH48" i="7"/>
  <c r="Z48" i="7"/>
  <c r="R48" i="7"/>
  <c r="V48" i="7"/>
  <c r="AJ48" i="7"/>
  <c r="N60" i="7"/>
  <c r="AD60" i="7"/>
  <c r="AE21" i="7"/>
  <c r="W21" i="7"/>
  <c r="O21" i="7"/>
  <c r="AD21" i="7"/>
  <c r="V21" i="7"/>
  <c r="N21" i="7"/>
  <c r="AC21" i="7"/>
  <c r="U21" i="7"/>
  <c r="M21" i="7"/>
  <c r="AJ21" i="7"/>
  <c r="AB21" i="7"/>
  <c r="T21" i="7"/>
  <c r="AH21" i="7"/>
  <c r="Z21" i="7"/>
  <c r="R21" i="7"/>
  <c r="AF21" i="7"/>
  <c r="X21" i="7"/>
  <c r="P21" i="7"/>
  <c r="AB62" i="7"/>
  <c r="AI917" i="7"/>
  <c r="AJ923" i="7"/>
  <c r="S60" i="7"/>
  <c r="AA60" i="7"/>
  <c r="AI60" i="7"/>
  <c r="T20" i="7"/>
  <c r="AB20" i="7"/>
  <c r="AJ20" i="7"/>
  <c r="M32" i="7"/>
  <c r="U32" i="7"/>
  <c r="AC32" i="7"/>
  <c r="N49" i="7"/>
  <c r="V49" i="7"/>
  <c r="AD49" i="7"/>
  <c r="O61" i="7"/>
  <c r="W61" i="7"/>
  <c r="AE61" i="7"/>
  <c r="Q33" i="7"/>
  <c r="Y33" i="7"/>
  <c r="AG33" i="7"/>
  <c r="S62" i="7"/>
  <c r="AA62" i="7"/>
  <c r="AI62" i="7"/>
  <c r="T904" i="7"/>
  <c r="AB904" i="7"/>
  <c r="AJ904" i="7"/>
  <c r="M910" i="7"/>
  <c r="U910" i="7"/>
  <c r="AC910" i="7"/>
  <c r="N916" i="7"/>
  <c r="V916" i="7"/>
  <c r="AD916" i="7"/>
  <c r="O922" i="7"/>
  <c r="W922" i="7"/>
  <c r="AE922" i="7"/>
  <c r="P905" i="7"/>
  <c r="X905" i="7"/>
  <c r="AF905" i="7"/>
  <c r="Q911" i="7"/>
  <c r="Y911" i="7"/>
  <c r="AG911" i="7"/>
  <c r="S923" i="7"/>
  <c r="AA923" i="7"/>
  <c r="AI923" i="7"/>
  <c r="T906" i="7"/>
  <c r="AB906" i="7"/>
  <c r="AJ906" i="7"/>
  <c r="M912" i="7"/>
  <c r="U912" i="7"/>
  <c r="AC912" i="7"/>
  <c r="O924" i="7"/>
  <c r="W924" i="7"/>
  <c r="AE924" i="7"/>
  <c r="S33" i="7"/>
  <c r="AA33" i="7"/>
  <c r="AI33" i="7"/>
  <c r="R905" i="7"/>
  <c r="Z905" i="7"/>
  <c r="AH905" i="7"/>
  <c r="S911" i="7"/>
  <c r="AA911" i="7"/>
  <c r="AI911" i="7"/>
  <c r="P918" i="7"/>
  <c r="X918" i="7"/>
  <c r="AF918" i="7"/>
  <c r="Q924" i="7"/>
  <c r="Y924" i="7"/>
  <c r="AG924" i="7"/>
  <c r="S905" i="7"/>
  <c r="AA905" i="7"/>
  <c r="AI905" i="7"/>
  <c r="T911" i="7"/>
  <c r="AB911" i="7"/>
  <c r="S61" i="7"/>
  <c r="AA61" i="7"/>
  <c r="AI61" i="7"/>
  <c r="M33" i="7"/>
  <c r="U33" i="7"/>
  <c r="AC33" i="7"/>
  <c r="R916" i="7"/>
  <c r="Z916" i="7"/>
  <c r="AH916" i="7"/>
  <c r="S922" i="7"/>
  <c r="AA922" i="7"/>
  <c r="AI922" i="7"/>
  <c r="T905" i="7"/>
  <c r="AB905" i="7"/>
  <c r="AJ905" i="7"/>
  <c r="M911" i="7"/>
  <c r="U911" i="7"/>
  <c r="AC911" i="7"/>
  <c r="P906" i="7"/>
  <c r="X906" i="7"/>
  <c r="AF906" i="7"/>
  <c r="Q912" i="7"/>
  <c r="Y912" i="7"/>
  <c r="AG912" i="7"/>
  <c r="S924" i="7"/>
  <c r="AA924" i="7"/>
  <c r="AI924" i="7"/>
  <c r="S49" i="7"/>
  <c r="AA49" i="7"/>
  <c r="AI49" i="7"/>
  <c r="T61" i="7"/>
  <c r="AB61" i="7"/>
  <c r="AJ61" i="7"/>
  <c r="N33" i="7"/>
  <c r="V33" i="7"/>
  <c r="AD33" i="7"/>
  <c r="S916" i="7"/>
  <c r="AA916" i="7"/>
  <c r="AI916" i="7"/>
  <c r="T922" i="7"/>
  <c r="AB922" i="7"/>
  <c r="AJ922" i="7"/>
  <c r="M905" i="7"/>
  <c r="U905" i="7"/>
  <c r="AC905" i="7"/>
  <c r="N911" i="7"/>
  <c r="V911" i="7"/>
  <c r="AD911" i="7"/>
  <c r="P923" i="7"/>
  <c r="X923" i="7"/>
  <c r="AF923" i="7"/>
  <c r="Q906" i="7"/>
  <c r="Y906" i="7"/>
  <c r="AG906" i="7"/>
  <c r="R912" i="7"/>
  <c r="Z912" i="7"/>
  <c r="AH912" i="7"/>
  <c r="S918" i="7"/>
  <c r="AA918" i="7"/>
  <c r="AI918" i="7"/>
  <c r="T924" i="7"/>
  <c r="AB924" i="7"/>
  <c r="AJ924" i="7"/>
  <c r="Q60" i="7"/>
  <c r="Y60" i="7"/>
  <c r="R20" i="7"/>
  <c r="Z20" i="7"/>
  <c r="AH20" i="7"/>
  <c r="S32" i="7"/>
  <c r="AA32" i="7"/>
  <c r="T49" i="7"/>
  <c r="AB49" i="7"/>
  <c r="AJ49" i="7"/>
  <c r="M61" i="7"/>
  <c r="U61" i="7"/>
  <c r="AC61" i="7"/>
  <c r="O33" i="7"/>
  <c r="W33" i="7"/>
  <c r="AE33" i="7"/>
  <c r="Q62" i="7"/>
  <c r="Y62" i="7"/>
  <c r="R904" i="7"/>
  <c r="Z904" i="7"/>
  <c r="AH904" i="7"/>
  <c r="S910" i="7"/>
  <c r="AA910" i="7"/>
  <c r="AI910" i="7"/>
  <c r="T916" i="7"/>
  <c r="AB916" i="7"/>
  <c r="AJ916" i="7"/>
  <c r="M922" i="7"/>
  <c r="U922" i="7"/>
  <c r="AC922" i="7"/>
  <c r="N905" i="7"/>
  <c r="V905" i="7"/>
  <c r="AD905" i="7"/>
  <c r="O911" i="7"/>
  <c r="W911" i="7"/>
  <c r="AE911" i="7"/>
  <c r="Q923" i="7"/>
  <c r="Y923" i="7"/>
  <c r="R906" i="7"/>
  <c r="Z906" i="7"/>
  <c r="AH906" i="7"/>
  <c r="S912" i="7"/>
  <c r="AA912" i="7"/>
  <c r="T918" i="7"/>
  <c r="AB918" i="7"/>
  <c r="M924" i="7"/>
  <c r="U924" i="7"/>
  <c r="S20" i="7"/>
  <c r="AA20" i="7"/>
  <c r="T32" i="7"/>
  <c r="AB32" i="7"/>
  <c r="M49" i="7"/>
  <c r="U49" i="7"/>
  <c r="N61" i="7"/>
  <c r="V61" i="7"/>
  <c r="P33" i="7"/>
  <c r="X33" i="7"/>
  <c r="S904" i="7"/>
  <c r="AA904" i="7"/>
  <c r="AB910" i="7"/>
  <c r="M916" i="7"/>
  <c r="U916" i="7"/>
  <c r="N922" i="7"/>
  <c r="V922" i="7"/>
  <c r="O905" i="7"/>
  <c r="W905" i="7"/>
  <c r="P911" i="7"/>
  <c r="X911" i="7"/>
  <c r="S906" i="7"/>
  <c r="AA906" i="7"/>
  <c r="T912" i="7"/>
  <c r="AB912"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96" i="15" l="1"/>
  <c r="AK99" i="15"/>
  <c r="AK7" i="15"/>
  <c r="AK14" i="15"/>
  <c r="AK21" i="15"/>
  <c r="AK22" i="15"/>
  <c r="AK31" i="15"/>
  <c r="AK32" i="15"/>
  <c r="AK40" i="15"/>
  <c r="AK95" i="15"/>
  <c r="AK30" i="15"/>
  <c r="AK89" i="15"/>
  <c r="AK92" i="15"/>
  <c r="AK86" i="15"/>
  <c r="AK87" i="15"/>
  <c r="AK13" i="15"/>
  <c r="AK38" i="15"/>
  <c r="AK6" i="15"/>
  <c r="AK79" i="15"/>
  <c r="AK59" i="15"/>
  <c r="AK39" i="15"/>
  <c r="AK20" i="15"/>
  <c r="AK88" i="15"/>
  <c r="AK83" i="15"/>
  <c r="AK81" i="15"/>
  <c r="AK74" i="15"/>
  <c r="AK70" i="15"/>
  <c r="AK78" i="15"/>
  <c r="AK76" i="15"/>
  <c r="AK85" i="15"/>
  <c r="AK75" i="15"/>
  <c r="AK72" i="15"/>
  <c r="AK56" i="15"/>
  <c r="AK19" i="15"/>
  <c r="AK12" i="15"/>
  <c r="AK28" i="15"/>
  <c r="AK18" i="15"/>
  <c r="AK77" i="15"/>
  <c r="AK58" i="15"/>
  <c r="AK5" i="15"/>
  <c r="AK10" i="15"/>
  <c r="AK37" i="15"/>
  <c r="AK36" i="15"/>
  <c r="AK118" i="15"/>
  <c r="AK119" i="15"/>
  <c r="AK29" i="15"/>
  <c r="AK94" i="15"/>
  <c r="AK8" i="15"/>
  <c r="AK120" i="15"/>
  <c r="AK108" i="15"/>
  <c r="AK93" i="15"/>
  <c r="AK121" i="15"/>
  <c r="AK51" i="15"/>
  <c r="AK11" i="15"/>
  <c r="AK53" i="15"/>
  <c r="AK113" i="15"/>
  <c r="AK135" i="15"/>
  <c r="AK115" i="15"/>
  <c r="AK27" i="15"/>
  <c r="AK9" i="15"/>
  <c r="AK106" i="15"/>
  <c r="AK102" i="15"/>
  <c r="AK116" i="15"/>
  <c r="AK33" i="15"/>
  <c r="AK112" i="15"/>
  <c r="AK110" i="15"/>
  <c r="AK103" i="15"/>
  <c r="AK117" i="15"/>
  <c r="AK34" i="15"/>
  <c r="AK52" i="15"/>
  <c r="AK50" i="15"/>
  <c r="AK104" i="15"/>
  <c r="AK126" i="15"/>
  <c r="AK35" i="15"/>
  <c r="AK127" i="15"/>
  <c r="AK124" i="15"/>
  <c r="AK16" i="15"/>
  <c r="AK111" i="15"/>
  <c r="AK107" i="15"/>
  <c r="AK105" i="15"/>
  <c r="AK128" i="15"/>
  <c r="AK114" i="15"/>
  <c r="AK17" i="15"/>
  <c r="AK133" i="15"/>
  <c r="AK125" i="15"/>
  <c r="AK25" i="15"/>
  <c r="AK109" i="15"/>
  <c r="AK134" i="15"/>
  <c r="AK132" i="15"/>
  <c r="AK26" i="15"/>
  <c r="AK15" i="15"/>
  <c r="AK69" i="15"/>
  <c r="AK61" i="15"/>
  <c r="AK97" i="15"/>
  <c r="AK67" i="15"/>
  <c r="AK66" i="15"/>
  <c r="AK65" i="15"/>
  <c r="AK64" i="15"/>
  <c r="AK63" i="15"/>
  <c r="AK62" i="15"/>
  <c r="AK24" i="15"/>
  <c r="AK68" i="15"/>
  <c r="AK57" i="15"/>
  <c r="AK98" i="15"/>
  <c r="AK129" i="15"/>
  <c r="AK60" i="15"/>
  <c r="AK23" i="15"/>
  <c r="AK84" i="15"/>
  <c r="AK43" i="15"/>
  <c r="AK138" i="15"/>
  <c r="AK100" i="15"/>
  <c r="AK54" i="15"/>
  <c r="AK41" i="15"/>
  <c r="AK139" i="15"/>
  <c r="AK101" i="15"/>
  <c r="AK55" i="15"/>
  <c r="AK42" i="15"/>
  <c r="AK122" i="15"/>
  <c r="AK71" i="15"/>
  <c r="AK44" i="15"/>
  <c r="AK123" i="15"/>
  <c r="AK73" i="15"/>
  <c r="AK45" i="15"/>
  <c r="AK130" i="15"/>
  <c r="AK80" i="15"/>
  <c r="AK46" i="15"/>
  <c r="AK131" i="15"/>
  <c r="AK82" i="15"/>
  <c r="AK47" i="15"/>
  <c r="AK136" i="15"/>
  <c r="AK90" i="15"/>
  <c r="AK48" i="15"/>
  <c r="AK137" i="15"/>
  <c r="AK91" i="15"/>
  <c r="AK49" i="15"/>
  <c r="AK918" i="7"/>
  <c r="AK916" i="7"/>
  <c r="AK49" i="7"/>
  <c r="AK924" i="7"/>
  <c r="AK922" i="7"/>
  <c r="AK61" i="7"/>
  <c r="AK905" i="7"/>
  <c r="AK21" i="7"/>
  <c r="AK911" i="7"/>
  <c r="AK33" i="7"/>
  <c r="AK917" i="7"/>
  <c r="AK923" i="7"/>
  <c r="AK62" i="7"/>
  <c r="AK912" i="7"/>
  <c r="AK910" i="7"/>
  <c r="AK32" i="7"/>
  <c r="AK20" i="7"/>
  <c r="AK250" i="7"/>
  <c r="AK248" i="7"/>
  <c r="AK906" i="7"/>
  <c r="AK904" i="7"/>
  <c r="AK50" i="7"/>
  <c r="AK19" i="7"/>
  <c r="AK188" i="7"/>
  <c r="AK207" i="7"/>
  <c r="AK231" i="7"/>
  <c r="AK185" i="7"/>
  <c r="AK31" i="7"/>
  <c r="AK234" i="7"/>
  <c r="AK232" i="7"/>
  <c r="AK60" i="7"/>
  <c r="AK48" i="7"/>
  <c r="AK247" i="7"/>
  <c r="AK230" i="7"/>
  <c r="AK203" i="7"/>
  <c r="AK186" i="7"/>
  <c r="AK244" i="7"/>
  <c r="AK242" i="7"/>
  <c r="AK246" i="7"/>
  <c r="AK233" i="7"/>
  <c r="AK202" i="7"/>
  <c r="AK245" i="7"/>
  <c r="AK227" i="7"/>
  <c r="AK187" i="7"/>
  <c r="AK249" i="7"/>
  <c r="AK206" i="7"/>
  <c r="AK205" i="7"/>
  <c r="AK204" i="7"/>
  <c r="AK184" i="7"/>
  <c r="AK229" i="7"/>
  <c r="AK46" i="7"/>
  <c r="AK58" i="7"/>
  <c r="AK18" i="7"/>
  <c r="AK182" i="7"/>
  <c r="AK243" i="7"/>
  <c r="AK30" i="7"/>
  <c r="AK28" i="7"/>
  <c r="AK200" i="7"/>
  <c r="AK47" i="7"/>
  <c r="AK45" i="7"/>
  <c r="AK8" i="7"/>
  <c r="AK201" i="7"/>
  <c r="AK181" i="7"/>
  <c r="AK226" i="7"/>
  <c r="AK59" i="7"/>
  <c r="AK57" i="7"/>
  <c r="AK183" i="7"/>
  <c r="AK199" i="7"/>
  <c r="AK17" i="7"/>
  <c r="AK228" i="7"/>
  <c r="AK180" i="7"/>
  <c r="AK29" i="7"/>
  <c r="AK43" i="7"/>
  <c r="AK1015" i="7"/>
  <c r="AK1016" i="7"/>
  <c r="AK44" i="7"/>
  <c r="AK1037" i="7"/>
  <c r="AK992" i="7"/>
  <c r="AK9" i="7"/>
  <c r="AK27" i="7"/>
  <c r="AK1038" i="7"/>
  <c r="AK993" i="7"/>
  <c r="AK15" i="7"/>
  <c r="AK1039" i="7"/>
  <c r="AK994" i="7"/>
  <c r="AK966" i="7"/>
  <c r="AK56" i="7"/>
  <c r="AK1040" i="7"/>
  <c r="AK1012" i="7"/>
  <c r="AK967" i="7"/>
  <c r="AK1014" i="7"/>
  <c r="AK969" i="7"/>
  <c r="AK990" i="7"/>
  <c r="AK948" i="7"/>
  <c r="AK964" i="7"/>
  <c r="AK965" i="7"/>
  <c r="AK949" i="7"/>
  <c r="AK988" i="7"/>
  <c r="AK1008" i="7"/>
  <c r="AK1013" i="7"/>
  <c r="AK950" i="7"/>
  <c r="AK989" i="7"/>
  <c r="AK1009" i="7"/>
  <c r="AK55" i="7"/>
  <c r="AK1010" i="7"/>
  <c r="AK1033" i="7"/>
  <c r="AK968" i="7"/>
  <c r="AK1011" i="7"/>
  <c r="AK1034" i="7"/>
  <c r="AK944" i="7"/>
  <c r="AK1041" i="7"/>
  <c r="AK991" i="7"/>
  <c r="AK1036" i="7"/>
  <c r="AK946" i="7"/>
  <c r="AK962" i="7"/>
  <c r="AK947" i="7"/>
  <c r="AK41" i="7"/>
  <c r="AK986" i="7"/>
  <c r="AK54" i="7"/>
  <c r="AK7" i="7"/>
  <c r="AK475" i="7"/>
  <c r="AK987" i="7"/>
  <c r="AK14" i="7"/>
  <c r="AK12" i="7"/>
  <c r="AK476" i="7"/>
  <c r="AK945" i="7"/>
  <c r="AK24" i="7"/>
  <c r="AK477" i="7"/>
  <c r="AK469" i="7"/>
  <c r="AK963" i="7"/>
  <c r="AK40" i="7"/>
  <c r="AK6" i="7"/>
  <c r="AK53" i="7"/>
  <c r="AK11" i="7"/>
  <c r="AK16" i="7"/>
  <c r="AK961" i="7"/>
  <c r="AK943" i="7"/>
  <c r="AK461" i="7"/>
  <c r="AK1035" i="7"/>
  <c r="AK13" i="7"/>
  <c r="AK473" i="7"/>
  <c r="AK465" i="7"/>
  <c r="AK463" i="7"/>
  <c r="AK455" i="7"/>
  <c r="AK52" i="7"/>
  <c r="AK471" i="7"/>
  <c r="AK470" i="7"/>
  <c r="AK467" i="7"/>
  <c r="AK42" i="7"/>
  <c r="AK23" i="7"/>
  <c r="AK25" i="7"/>
  <c r="AK39" i="7"/>
  <c r="AK951" i="7"/>
  <c r="AK472" i="7"/>
  <c r="AK464" i="7"/>
  <c r="AK459" i="7"/>
  <c r="AK451" i="7"/>
  <c r="AK460" i="7"/>
  <c r="AK447" i="7"/>
  <c r="AK439" i="7"/>
  <c r="AK462" i="7"/>
  <c r="AK457" i="7"/>
  <c r="AK440" i="7"/>
  <c r="AK432" i="7"/>
  <c r="AK424" i="7"/>
  <c r="AK416" i="7"/>
  <c r="AK408" i="7"/>
  <c r="AK441" i="7"/>
  <c r="AK433" i="7"/>
  <c r="AK425" i="7"/>
  <c r="AK448" i="7"/>
  <c r="AK442" i="7"/>
  <c r="AK434" i="7"/>
  <c r="AK426" i="7"/>
  <c r="AK26" i="7"/>
  <c r="AK458" i="7"/>
  <c r="AK454" i="7"/>
  <c r="AK474" i="7"/>
  <c r="AK453" i="7"/>
  <c r="AK466" i="7"/>
  <c r="AK452" i="7"/>
  <c r="AK450" i="7"/>
  <c r="AK445" i="7"/>
  <c r="AK437" i="7"/>
  <c r="AK429" i="7"/>
  <c r="AK449" i="7"/>
  <c r="AK468" i="7"/>
  <c r="AK430" i="7"/>
  <c r="AK444" i="7"/>
  <c r="AK443" i="7"/>
  <c r="AK436" i="7"/>
  <c r="AK435" i="7"/>
  <c r="AK431" i="7"/>
  <c r="AK428" i="7"/>
  <c r="AK421" i="7"/>
  <c r="AK412" i="7"/>
  <c r="AK410" i="7"/>
  <c r="AK403" i="7"/>
  <c r="AK395" i="7"/>
  <c r="AK387" i="7"/>
  <c r="AK446" i="7"/>
  <c r="AK438" i="7"/>
  <c r="AK418" i="7"/>
  <c r="AK405" i="7"/>
  <c r="AK397" i="7"/>
  <c r="AK389" i="7"/>
  <c r="AK381" i="7"/>
  <c r="AK427" i="7"/>
  <c r="AK419" i="7"/>
  <c r="AK415" i="7"/>
  <c r="AK411" i="7"/>
  <c r="AK407" i="7"/>
  <c r="AK392" i="7"/>
  <c r="AK391" i="7"/>
  <c r="AK373" i="7"/>
  <c r="AK365" i="7"/>
  <c r="AK357" i="7"/>
  <c r="AK422" i="7"/>
  <c r="AK406" i="7"/>
  <c r="AK390" i="7"/>
  <c r="AK377" i="7"/>
  <c r="AK374" i="7"/>
  <c r="AK366" i="7"/>
  <c r="AK358" i="7"/>
  <c r="AK420" i="7"/>
  <c r="AK402" i="7"/>
  <c r="AK401" i="7"/>
  <c r="AK386" i="7"/>
  <c r="AK385" i="7"/>
  <c r="AK423" i="7"/>
  <c r="AK417" i="7"/>
  <c r="AK409" i="7"/>
  <c r="AK400" i="7"/>
  <c r="AK399" i="7"/>
  <c r="AK384" i="7"/>
  <c r="AK383" i="7"/>
  <c r="AK413" i="7"/>
  <c r="AK398" i="7"/>
  <c r="AK382" i="7"/>
  <c r="AK376" i="7"/>
  <c r="AK414" i="7"/>
  <c r="AK394" i="7"/>
  <c r="AK393" i="7"/>
  <c r="AK368" i="7"/>
  <c r="AK354" i="7"/>
  <c r="AK1122" i="7"/>
  <c r="AK1114" i="7"/>
  <c r="AK1106" i="7"/>
  <c r="AK1098" i="7"/>
  <c r="AK372" i="7"/>
  <c r="AK367" i="7"/>
  <c r="AK355" i="7"/>
  <c r="AK1123" i="7"/>
  <c r="AK1115" i="7"/>
  <c r="AK1107" i="7"/>
  <c r="AK1099" i="7"/>
  <c r="AK371" i="7"/>
  <c r="AK364" i="7"/>
  <c r="AK1124" i="7"/>
  <c r="AK1116" i="7"/>
  <c r="AK1108" i="7"/>
  <c r="AK1100" i="7"/>
  <c r="AK363" i="7"/>
  <c r="AK362" i="7"/>
  <c r="AK361" i="7"/>
  <c r="AK1125" i="7"/>
  <c r="AK1117" i="7"/>
  <c r="AK1109" i="7"/>
  <c r="AK1101" i="7"/>
  <c r="AK404" i="7"/>
  <c r="AK379" i="7"/>
  <c r="AK378" i="7"/>
  <c r="AK360" i="7"/>
  <c r="AK1126" i="7"/>
  <c r="AK1118" i="7"/>
  <c r="AK1110" i="7"/>
  <c r="AK1102" i="7"/>
  <c r="AK1094" i="7"/>
  <c r="AK380" i="7"/>
  <c r="AK359" i="7"/>
  <c r="AK351" i="7"/>
  <c r="AK1119" i="7"/>
  <c r="AK1111" i="7"/>
  <c r="AK1103" i="7"/>
  <c r="AK456" i="7"/>
  <c r="AK396" i="7"/>
  <c r="AK388" i="7"/>
  <c r="AK375" i="7"/>
  <c r="AK356" i="7"/>
  <c r="AK352" i="7"/>
  <c r="AK1120" i="7"/>
  <c r="AK1112" i="7"/>
  <c r="AK370" i="7"/>
  <c r="AK369" i="7"/>
  <c r="AK353" i="7"/>
  <c r="AK1121" i="7"/>
  <c r="AK1104" i="7"/>
  <c r="AK1092" i="7"/>
  <c r="AK1084" i="7"/>
  <c r="AK1097" i="7"/>
  <c r="AK1086" i="7"/>
  <c r="AK1078" i="7"/>
  <c r="AK1113" i="7"/>
  <c r="AK1087" i="7"/>
  <c r="AK1079" i="7"/>
  <c r="AK1093" i="7"/>
  <c r="AK1088" i="7"/>
  <c r="AK1080" i="7"/>
  <c r="AK1095" i="7"/>
  <c r="AK1089" i="7"/>
  <c r="AK1081" i="7"/>
  <c r="AK1073" i="7"/>
  <c r="AK1091" i="7"/>
  <c r="AK1083" i="7"/>
  <c r="AK1075" i="7"/>
  <c r="AK1067" i="7"/>
  <c r="AK1031" i="7"/>
  <c r="AK178" i="7"/>
  <c r="AK1006" i="7"/>
  <c r="AK959" i="7"/>
  <c r="AK753" i="7"/>
  <c r="AK795" i="7"/>
  <c r="AK749" i="7"/>
  <c r="AK582" i="7"/>
  <c r="AK535" i="7"/>
  <c r="AK499" i="7"/>
  <c r="AK1105" i="7"/>
  <c r="AK1085" i="7"/>
  <c r="AK1074" i="7"/>
  <c r="AK985" i="7"/>
  <c r="AK942" i="7"/>
  <c r="AK1066" i="7"/>
  <c r="AK1032" i="7"/>
  <c r="AK1063" i="7"/>
  <c r="AK799" i="7"/>
  <c r="AK797" i="7"/>
  <c r="AK1096" i="7"/>
  <c r="AK1090" i="7"/>
  <c r="AK1077" i="7"/>
  <c r="AK941" i="7"/>
  <c r="AK179" i="7"/>
  <c r="AK1082" i="7"/>
  <c r="AK1072" i="7"/>
  <c r="AK1071" i="7"/>
  <c r="AK984" i="7"/>
  <c r="AK808" i="7"/>
  <c r="AK776" i="7"/>
  <c r="AK586" i="7"/>
  <c r="AK559" i="7"/>
  <c r="AK517" i="7"/>
  <c r="AK1076" i="7"/>
  <c r="AK1070" i="7"/>
  <c r="AK1069" i="7"/>
  <c r="AK1007" i="7"/>
  <c r="AK960" i="7"/>
  <c r="AK800" i="7"/>
  <c r="AK754" i="7"/>
  <c r="AK809" i="7"/>
  <c r="AK777" i="7"/>
  <c r="AK500" i="7"/>
  <c r="AK560" i="7"/>
  <c r="AK1068" i="7"/>
  <c r="AK1065" i="7"/>
  <c r="AK1064" i="7"/>
  <c r="AK1062" i="7"/>
  <c r="AK810" i="7"/>
  <c r="AK778" i="7"/>
  <c r="AK198" i="7"/>
  <c r="AK197" i="7"/>
  <c r="AK811" i="7"/>
  <c r="AK779" i="7"/>
  <c r="AK538" i="7"/>
  <c r="AK562" i="7"/>
  <c r="AK796" i="7"/>
  <c r="AK518" i="7"/>
  <c r="AK516" i="7"/>
  <c r="AK338" i="7"/>
  <c r="AK304" i="7"/>
  <c r="AK283" i="7"/>
  <c r="AK581" i="7"/>
  <c r="AK750" i="7"/>
  <c r="AK519" i="7"/>
  <c r="AK585" i="7"/>
  <c r="AK339" i="7"/>
  <c r="AK798" i="7"/>
  <c r="AK751" i="7"/>
  <c r="AK537" i="7"/>
  <c r="AK497" i="7"/>
  <c r="AK340" i="7"/>
  <c r="AK319" i="7"/>
  <c r="AK285" i="7"/>
  <c r="AK775" i="7"/>
  <c r="AK317" i="7"/>
  <c r="AK780" i="7"/>
  <c r="AK515" i="7"/>
  <c r="AK341" i="7"/>
  <c r="AK584" i="7"/>
  <c r="AK561" i="7"/>
  <c r="AK536" i="7"/>
  <c r="AK342" i="7"/>
  <c r="AK321" i="7"/>
  <c r="AK812" i="7"/>
  <c r="AK495" i="7"/>
  <c r="AK322" i="7"/>
  <c r="AK301" i="7"/>
  <c r="AK280" i="7"/>
  <c r="AK513" i="7"/>
  <c r="AK583" i="7"/>
  <c r="AK534" i="7"/>
  <c r="AK498" i="7"/>
  <c r="AK496" i="7"/>
  <c r="AK323" i="7"/>
  <c r="AK302" i="7"/>
  <c r="AK813" i="7"/>
  <c r="AK781" i="7"/>
  <c r="AK752" i="7"/>
  <c r="AK558" i="7"/>
  <c r="AK533" i="7"/>
  <c r="AK514" i="7"/>
  <c r="AK337" i="7"/>
  <c r="AK303" i="7"/>
  <c r="AK282" i="7"/>
  <c r="AK557" i="7"/>
  <c r="AK300" i="7"/>
  <c r="AK281" i="7"/>
  <c r="AK532" i="7"/>
  <c r="AK556" i="7"/>
  <c r="AK510" i="7"/>
  <c r="AK655" i="7"/>
  <c r="AK647" i="7"/>
  <c r="AK622" i="7"/>
  <c r="AK578" i="7"/>
  <c r="AK511" i="7"/>
  <c r="AK656" i="7"/>
  <c r="AK648" i="7"/>
  <c r="AK623" i="7"/>
  <c r="AK600" i="7"/>
  <c r="AK592" i="7"/>
  <c r="AK1190" i="7"/>
  <c r="AK769" i="7"/>
  <c r="AK761" i="7"/>
  <c r="AK740" i="7"/>
  <c r="AK748" i="7"/>
  <c r="AK579" i="7"/>
  <c r="AK512" i="7"/>
  <c r="AK632" i="7"/>
  <c r="AK649" i="7"/>
  <c r="AK624" i="7"/>
  <c r="AK601" i="7"/>
  <c r="AK336" i="7"/>
  <c r="AK580" i="7"/>
  <c r="AK529" i="7"/>
  <c r="AK633" i="7"/>
  <c r="AK650" i="7"/>
  <c r="AK625" i="7"/>
  <c r="AK807" i="7"/>
  <c r="AK279" i="7"/>
  <c r="AK530" i="7"/>
  <c r="AK634" i="7"/>
  <c r="AK651" i="7"/>
  <c r="AK626" i="7"/>
  <c r="AK618" i="7"/>
  <c r="AK595" i="7"/>
  <c r="AK320" i="7"/>
  <c r="AK318" i="7"/>
  <c r="AK284" i="7"/>
  <c r="AK298" i="7"/>
  <c r="AK531" i="7"/>
  <c r="AK491" i="7"/>
  <c r="AK652" i="7"/>
  <c r="AK627" i="7"/>
  <c r="AK619" i="7"/>
  <c r="AK596" i="7"/>
  <c r="AK794" i="7"/>
  <c r="AK494" i="7"/>
  <c r="AK554" i="7"/>
  <c r="AK492" i="7"/>
  <c r="AK653" i="7"/>
  <c r="AK628" i="7"/>
  <c r="AK620" i="7"/>
  <c r="AK597" i="7"/>
  <c r="AK223" i="7"/>
  <c r="AK774" i="7"/>
  <c r="AK555" i="7"/>
  <c r="AK225" i="7"/>
  <c r="AK1188" i="7"/>
  <c r="AK773" i="7"/>
  <c r="AK743" i="7"/>
  <c r="AK741" i="7"/>
  <c r="AK613" i="7"/>
  <c r="AK605" i="7"/>
  <c r="AK599" i="7"/>
  <c r="AK598" i="7"/>
  <c r="AK594" i="7"/>
  <c r="AK771" i="7"/>
  <c r="AK770" i="7"/>
  <c r="AK764" i="7"/>
  <c r="AK762" i="7"/>
  <c r="AK736" i="7"/>
  <c r="AK734" i="7"/>
  <c r="AK615" i="7"/>
  <c r="AK607" i="7"/>
  <c r="AK149" i="7"/>
  <c r="AK621" i="7"/>
  <c r="AK602" i="7"/>
  <c r="AK768" i="7"/>
  <c r="AK766" i="7"/>
  <c r="AK738" i="7"/>
  <c r="AK616" i="7"/>
  <c r="AK608" i="7"/>
  <c r="AK646" i="7"/>
  <c r="AK593" i="7"/>
  <c r="AK224" i="7"/>
  <c r="AK222" i="7"/>
  <c r="AK654" i="7"/>
  <c r="AK221" i="7"/>
  <c r="AK746" i="7"/>
  <c r="AK493" i="7"/>
  <c r="AK1189" i="7"/>
  <c r="AK767" i="7"/>
  <c r="AK739" i="7"/>
  <c r="AK737" i="7"/>
  <c r="AK612" i="7"/>
  <c r="AK604" i="7"/>
  <c r="AK146" i="7"/>
  <c r="AK805" i="7"/>
  <c r="AK789" i="7"/>
  <c r="AK731" i="7"/>
  <c r="AK575" i="7"/>
  <c r="AK525" i="7"/>
  <c r="AK793" i="7"/>
  <c r="AK1192" i="7"/>
  <c r="AK1191" i="7"/>
  <c r="AK772" i="7"/>
  <c r="AK153" i="7"/>
  <c r="AK803" i="7"/>
  <c r="AK730" i="7"/>
  <c r="AK528" i="7"/>
  <c r="AK508" i="7"/>
  <c r="AK486" i="7"/>
  <c r="AK314" i="7"/>
  <c r="AK278" i="7"/>
  <c r="AK549" i="7"/>
  <c r="AK502" i="7"/>
  <c r="AK273" i="7"/>
  <c r="AK349" i="7"/>
  <c r="AK617" i="7"/>
  <c r="AK152" i="7"/>
  <c r="AK142" i="7"/>
  <c r="AK140" i="7"/>
  <c r="AK756" i="7"/>
  <c r="AK732" i="7"/>
  <c r="AK551" i="7"/>
  <c r="AK527" i="7"/>
  <c r="AK487" i="7"/>
  <c r="AK315" i="7"/>
  <c r="AK293" i="7"/>
  <c r="AK765" i="7"/>
  <c r="AK742" i="7"/>
  <c r="AK735" i="7"/>
  <c r="AK611" i="7"/>
  <c r="AK760" i="7"/>
  <c r="AK758" i="7"/>
  <c r="AK744" i="7"/>
  <c r="AK610" i="7"/>
  <c r="AK606" i="7"/>
  <c r="AK150" i="7"/>
  <c r="AK745" i="7"/>
  <c r="AK147" i="7"/>
  <c r="AK145" i="7"/>
  <c r="AK804" i="7"/>
  <c r="AK802" i="7"/>
  <c r="AK729" i="7"/>
  <c r="AK524" i="7"/>
  <c r="AK507" i="7"/>
  <c r="AK332" i="7"/>
  <c r="AK296" i="7"/>
  <c r="AK274" i="7"/>
  <c r="AK299" i="7"/>
  <c r="AK763" i="7"/>
  <c r="AK747" i="7"/>
  <c r="AK614" i="7"/>
  <c r="AK609" i="7"/>
  <c r="AK144" i="7"/>
  <c r="AK141" i="7"/>
  <c r="AK806" i="7"/>
  <c r="AK757" i="7"/>
  <c r="AK733" i="7"/>
  <c r="AK550" i="7"/>
  <c r="AK526" i="7"/>
  <c r="AK333" i="7"/>
  <c r="AK297" i="7"/>
  <c r="AK275" i="7"/>
  <c r="AK523" i="7"/>
  <c r="AK483" i="7"/>
  <c r="AK241" i="7"/>
  <c r="AK291" i="7"/>
  <c r="AK151" i="7"/>
  <c r="AK148" i="7"/>
  <c r="AK143" i="7"/>
  <c r="AK759" i="7"/>
  <c r="AK574" i="7"/>
  <c r="AK552" i="7"/>
  <c r="AK334" i="7"/>
  <c r="AK312" i="7"/>
  <c r="AK276" i="7"/>
  <c r="AK547" i="7"/>
  <c r="AK484" i="7"/>
  <c r="AK258" i="7"/>
  <c r="AK310" i="7"/>
  <c r="AK335" i="7"/>
  <c r="AK313" i="7"/>
  <c r="AK277" i="7"/>
  <c r="AK504" i="7"/>
  <c r="AK485" i="7"/>
  <c r="AK553" i="7"/>
  <c r="AK505" i="7"/>
  <c r="AK331" i="7"/>
  <c r="AK295" i="7"/>
  <c r="AK573" i="7"/>
  <c r="AK220" i="7"/>
  <c r="AK165" i="7"/>
  <c r="AK265" i="7"/>
  <c r="AK490" i="7"/>
  <c r="AK311" i="7"/>
  <c r="AK266" i="7"/>
  <c r="AK792" i="7"/>
  <c r="AK576" i="7"/>
  <c r="AK316" i="7"/>
  <c r="AK294" i="7"/>
  <c r="AK571" i="7"/>
  <c r="AK521" i="7"/>
  <c r="AK309" i="7"/>
  <c r="AK175" i="7"/>
  <c r="AK255" i="7"/>
  <c r="AK790" i="7"/>
  <c r="AK506" i="7"/>
  <c r="AK488" i="7"/>
  <c r="AK177" i="7"/>
  <c r="AK329" i="7"/>
  <c r="AK522" i="7"/>
  <c r="AK503" i="7"/>
  <c r="AK330" i="7"/>
  <c r="AK348" i="7"/>
  <c r="AK218" i="7"/>
  <c r="AK270" i="7"/>
  <c r="AK509" i="7"/>
  <c r="AK272" i="7"/>
  <c r="AK257" i="7"/>
  <c r="AK328" i="7"/>
  <c r="AK263" i="7"/>
  <c r="AK237" i="7"/>
  <c r="AK287" i="7"/>
  <c r="AK160" i="7"/>
  <c r="AK546" i="7"/>
  <c r="AK1136" i="7"/>
  <c r="AK940" i="7"/>
  <c r="AK292" i="7"/>
  <c r="AK290" i="7"/>
  <c r="AK271" i="7"/>
  <c r="AK238" i="7"/>
  <c r="AK217" i="7"/>
  <c r="AK162" i="7"/>
  <c r="AK254" i="7"/>
  <c r="AK306" i="7"/>
  <c r="AK172" i="7"/>
  <c r="AK564" i="7"/>
  <c r="AK1146" i="7"/>
  <c r="AK958" i="7"/>
  <c r="AK903" i="7"/>
  <c r="AK1028" i="7"/>
  <c r="AK196" i="7"/>
  <c r="AK264" i="7"/>
  <c r="AK256" i="7"/>
  <c r="AK193" i="7"/>
  <c r="AK262" i="7"/>
  <c r="AK325" i="7"/>
  <c r="AK191" i="7"/>
  <c r="AK565" i="7"/>
  <c r="AK540" i="7"/>
  <c r="AK983" i="7"/>
  <c r="AK489" i="7"/>
  <c r="AK572" i="7"/>
  <c r="AK239" i="7"/>
  <c r="AK269" i="7"/>
  <c r="AK345" i="7"/>
  <c r="AK215" i="7"/>
  <c r="AK566" i="7"/>
  <c r="AK541" i="7"/>
  <c r="AK1005" i="7"/>
  <c r="AK915" i="7"/>
  <c r="AK821" i="7"/>
  <c r="AK350" i="7"/>
  <c r="AK163" i="7"/>
  <c r="AK347" i="7"/>
  <c r="AK174" i="7"/>
  <c r="AK307" i="7"/>
  <c r="AK173" i="7"/>
  <c r="AK253" i="7"/>
  <c r="AK568" i="7"/>
  <c r="AK543" i="7"/>
  <c r="AK1044" i="7"/>
  <c r="AK927" i="7"/>
  <c r="AK825" i="7"/>
  <c r="AK981" i="7"/>
  <c r="AK938" i="7"/>
  <c r="AK791" i="7"/>
  <c r="AK577" i="7"/>
  <c r="AK195" i="7"/>
  <c r="AK176" i="7"/>
  <c r="AK327" i="7"/>
  <c r="AK308" i="7"/>
  <c r="AK326" i="7"/>
  <c r="AK192" i="7"/>
  <c r="AK261" i="7"/>
  <c r="AK569" i="7"/>
  <c r="AK544" i="7"/>
  <c r="AK1047" i="7"/>
  <c r="AK930" i="7"/>
  <c r="AK894" i="7"/>
  <c r="AK982" i="7"/>
  <c r="AK939" i="7"/>
  <c r="AK980" i="7"/>
  <c r="AK788" i="7"/>
  <c r="AK212" i="7"/>
  <c r="AK1177" i="7"/>
  <c r="AK194" i="7"/>
  <c r="AK216" i="7"/>
  <c r="AK236" i="7"/>
  <c r="AK1029" i="7"/>
  <c r="AK979" i="7"/>
  <c r="AK957" i="7"/>
  <c r="AK956" i="7"/>
  <c r="AK1156" i="7"/>
  <c r="AK213" i="7"/>
  <c r="AK1186" i="7"/>
  <c r="AK978" i="7"/>
  <c r="AK1185" i="7"/>
  <c r="AK1175" i="7"/>
  <c r="AK1152" i="7"/>
  <c r="AK1141" i="7"/>
  <c r="AK1130" i="7"/>
  <c r="AK1054" i="7"/>
  <c r="AK545" i="7"/>
  <c r="AK1030" i="7"/>
  <c r="AK921" i="7"/>
  <c r="AK900" i="7"/>
  <c r="AK823" i="7"/>
  <c r="AK955" i="7"/>
  <c r="AK1162" i="7"/>
  <c r="AK240" i="7"/>
  <c r="AK288" i="7"/>
  <c r="AK954" i="7"/>
  <c r="AK1158" i="7"/>
  <c r="AK783" i="7"/>
  <c r="AK1196" i="7"/>
  <c r="AK1025" i="7"/>
  <c r="AK908" i="7"/>
  <c r="AK1179" i="7"/>
  <c r="AK1154" i="7"/>
  <c r="AK1143" i="7"/>
  <c r="AK1132" i="7"/>
  <c r="AK1056" i="7"/>
  <c r="AK219" i="7"/>
  <c r="AK268" i="7"/>
  <c r="AK567" i="7"/>
  <c r="AK897" i="7"/>
  <c r="AK937" i="7"/>
  <c r="AK1159" i="7"/>
  <c r="AK784" i="7"/>
  <c r="AK548" i="7"/>
  <c r="AK164" i="7"/>
  <c r="AK1061" i="7"/>
  <c r="AK933" i="7"/>
  <c r="AK1027" i="7"/>
  <c r="AK936" i="7"/>
  <c r="AK1160" i="7"/>
  <c r="AK785" i="7"/>
  <c r="AK346" i="7"/>
  <c r="AK161" i="7"/>
  <c r="AK909" i="7"/>
  <c r="AK1161" i="7"/>
  <c r="AK786" i="7"/>
  <c r="AK210" i="7"/>
  <c r="AK1145" i="7"/>
  <c r="AK926" i="7"/>
  <c r="AK1182" i="7"/>
  <c r="AK1172" i="7"/>
  <c r="AK1149" i="7"/>
  <c r="AK1138" i="7"/>
  <c r="AK1059" i="7"/>
  <c r="AK1023" i="7"/>
  <c r="AK1000" i="7"/>
  <c r="AK542" i="7"/>
  <c r="AK1060" i="7"/>
  <c r="AK1171" i="7"/>
  <c r="AK1153" i="7"/>
  <c r="AK1150" i="7"/>
  <c r="AK1144" i="7"/>
  <c r="AK1022" i="7"/>
  <c r="AK1019" i="7"/>
  <c r="AK1002" i="7"/>
  <c r="AK975" i="7"/>
  <c r="AK727" i="7"/>
  <c r="AK1187" i="7"/>
  <c r="AK787" i="7"/>
  <c r="AK214" i="7"/>
  <c r="AK1198" i="7"/>
  <c r="AK1174" i="7"/>
  <c r="AK1053" i="7"/>
  <c r="AK976" i="7"/>
  <c r="AK1050" i="7"/>
  <c r="AK720" i="7"/>
  <c r="AK712" i="7"/>
  <c r="AK704" i="7"/>
  <c r="AK570" i="7"/>
  <c r="AK1135" i="7"/>
  <c r="AK1003" i="7"/>
  <c r="AK935" i="7"/>
  <c r="AK914" i="7"/>
  <c r="AK1148" i="7"/>
  <c r="AK1142" i="7"/>
  <c r="AK1139" i="7"/>
  <c r="AK1133" i="7"/>
  <c r="AK977" i="7"/>
  <c r="AK1051" i="7"/>
  <c r="AK721" i="7"/>
  <c r="AK713" i="7"/>
  <c r="AK705" i="7"/>
  <c r="AK697" i="7"/>
  <c r="AK689" i="7"/>
  <c r="AK289" i="7"/>
  <c r="AK1157" i="7"/>
  <c r="AK1155" i="7"/>
  <c r="AK1151" i="7"/>
  <c r="AK999" i="7"/>
  <c r="AK996" i="7"/>
  <c r="AK1052" i="7"/>
  <c r="AK722" i="7"/>
  <c r="AK714" i="7"/>
  <c r="AK706" i="7"/>
  <c r="AK920" i="7"/>
  <c r="AK902" i="7"/>
  <c r="AK1183" i="7"/>
  <c r="AK1180" i="7"/>
  <c r="AK1134" i="7"/>
  <c r="AK1131" i="7"/>
  <c r="AK1128" i="7"/>
  <c r="AK1057" i="7"/>
  <c r="AK1018" i="7"/>
  <c r="AK1001" i="7"/>
  <c r="AK997" i="7"/>
  <c r="AK971" i="7"/>
  <c r="AK723" i="7"/>
  <c r="AK715" i="7"/>
  <c r="AK1194" i="7"/>
  <c r="AK953" i="7"/>
  <c r="AK1140" i="7"/>
  <c r="AK972" i="7"/>
  <c r="AK724" i="7"/>
  <c r="AK716" i="7"/>
  <c r="AK708" i="7"/>
  <c r="AK1026" i="7"/>
  <c r="AK1004" i="7"/>
  <c r="AK211" i="7"/>
  <c r="AK209" i="7"/>
  <c r="AK1184" i="7"/>
  <c r="AK1129" i="7"/>
  <c r="AK998" i="7"/>
  <c r="AK974" i="7"/>
  <c r="AK726" i="7"/>
  <c r="AK718" i="7"/>
  <c r="AK1176" i="7"/>
  <c r="AK1024" i="7"/>
  <c r="AK707" i="7"/>
  <c r="AK703" i="7"/>
  <c r="AK702" i="7"/>
  <c r="AK681" i="7"/>
  <c r="AK673" i="7"/>
  <c r="AK893" i="7"/>
  <c r="AK885" i="7"/>
  <c r="AK877" i="7"/>
  <c r="AK869" i="7"/>
  <c r="AK861" i="7"/>
  <c r="AK853" i="7"/>
  <c r="AK845" i="7"/>
  <c r="AK837" i="7"/>
  <c r="AK829" i="7"/>
  <c r="AK1181" i="7"/>
  <c r="AK725" i="7"/>
  <c r="AK719" i="7"/>
  <c r="AK693" i="7"/>
  <c r="AK691" i="7"/>
  <c r="AK682" i="7"/>
  <c r="AK674" i="7"/>
  <c r="AK666" i="7"/>
  <c r="AK886" i="7"/>
  <c r="AK878" i="7"/>
  <c r="AK870" i="7"/>
  <c r="AK862" i="7"/>
  <c r="AK854" i="7"/>
  <c r="AK846" i="7"/>
  <c r="AK838" i="7"/>
  <c r="AK830" i="7"/>
  <c r="AK695" i="7"/>
  <c r="AK683" i="7"/>
  <c r="AK675" i="7"/>
  <c r="AK667" i="7"/>
  <c r="AK887" i="7"/>
  <c r="AK879" i="7"/>
  <c r="AK871" i="7"/>
  <c r="AK863" i="7"/>
  <c r="AK855" i="7"/>
  <c r="AK847" i="7"/>
  <c r="AK839" i="7"/>
  <c r="AK1021" i="7"/>
  <c r="AK1020" i="7"/>
  <c r="AK684" i="7"/>
  <c r="AK676" i="7"/>
  <c r="AK668" i="7"/>
  <c r="AK888" i="7"/>
  <c r="AK880" i="7"/>
  <c r="AK717" i="7"/>
  <c r="AK709" i="7"/>
  <c r="AK685" i="7"/>
  <c r="AK677" i="7"/>
  <c r="AK669" i="7"/>
  <c r="AK889" i="7"/>
  <c r="AK881" i="7"/>
  <c r="AK873" i="7"/>
  <c r="AK1173" i="7"/>
  <c r="AK1055" i="7"/>
  <c r="AK711" i="7"/>
  <c r="AK710" i="7"/>
  <c r="AK701" i="7"/>
  <c r="AK700" i="7"/>
  <c r="AK692" i="7"/>
  <c r="AK690" i="7"/>
  <c r="AK686" i="7"/>
  <c r="AK678" i="7"/>
  <c r="AK670" i="7"/>
  <c r="AK890" i="7"/>
  <c r="AK882" i="7"/>
  <c r="AK874" i="7"/>
  <c r="AK866" i="7"/>
  <c r="AK858" i="7"/>
  <c r="AK850" i="7"/>
  <c r="AK842" i="7"/>
  <c r="AK834" i="7"/>
  <c r="AK664" i="7"/>
  <c r="AK1170" i="7"/>
  <c r="AK1058" i="7"/>
  <c r="AK699" i="7"/>
  <c r="AK696" i="7"/>
  <c r="AK694" i="7"/>
  <c r="AK687" i="7"/>
  <c r="AK679" i="7"/>
  <c r="AK671" i="7"/>
  <c r="AK891" i="7"/>
  <c r="AK883" i="7"/>
  <c r="AK973" i="7"/>
  <c r="AK698" i="7"/>
  <c r="AK688" i="7"/>
  <c r="AK680" i="7"/>
  <c r="AK672" i="7"/>
  <c r="AK892" i="7"/>
  <c r="AK884" i="7"/>
  <c r="AK876" i="7"/>
  <c r="AK868" i="7"/>
  <c r="AK872" i="7"/>
  <c r="AK828" i="7"/>
  <c r="AK127" i="7"/>
  <c r="AK119" i="7"/>
  <c r="AK111" i="7"/>
  <c r="AK103" i="7"/>
  <c r="AK95" i="7"/>
  <c r="AK87" i="7"/>
  <c r="AK79" i="7"/>
  <c r="AK71" i="7"/>
  <c r="AK1178" i="7"/>
  <c r="AK1049" i="7"/>
  <c r="AK865" i="7"/>
  <c r="AK859" i="7"/>
  <c r="AK831" i="7"/>
  <c r="AK128" i="7"/>
  <c r="AK120" i="7"/>
  <c r="AK112" i="7"/>
  <c r="AK104" i="7"/>
  <c r="AK96" i="7"/>
  <c r="AK88" i="7"/>
  <c r="AK80" i="7"/>
  <c r="AK72" i="7"/>
  <c r="AK1193" i="7"/>
  <c r="AK875" i="7"/>
  <c r="AK852" i="7"/>
  <c r="AK848" i="7"/>
  <c r="AK844" i="7"/>
  <c r="AK841" i="7"/>
  <c r="AK835" i="7"/>
  <c r="AK134" i="7"/>
  <c r="AK129" i="7"/>
  <c r="AK121" i="7"/>
  <c r="AK113" i="7"/>
  <c r="AK105" i="7"/>
  <c r="AK97" i="7"/>
  <c r="AK89" i="7"/>
  <c r="AK81" i="7"/>
  <c r="AK73" i="7"/>
  <c r="AK1195" i="7"/>
  <c r="AK1137" i="7"/>
  <c r="AK952" i="7"/>
  <c r="AK901" i="7"/>
  <c r="AK817" i="7"/>
  <c r="AK832" i="7"/>
  <c r="AK663" i="7"/>
  <c r="AK136" i="7"/>
  <c r="AK130" i="7"/>
  <c r="AK122" i="7"/>
  <c r="AK114" i="7"/>
  <c r="AK106" i="7"/>
  <c r="AK98" i="7"/>
  <c r="AK90" i="7"/>
  <c r="AK82" i="7"/>
  <c r="AK74" i="7"/>
  <c r="AK1197" i="7"/>
  <c r="AK1147" i="7"/>
  <c r="AK970" i="7"/>
  <c r="AK907" i="7"/>
  <c r="AK819" i="7"/>
  <c r="AK864" i="7"/>
  <c r="AK860" i="7"/>
  <c r="AK857" i="7"/>
  <c r="AK851" i="7"/>
  <c r="AK131" i="7"/>
  <c r="AK123" i="7"/>
  <c r="AK115" i="7"/>
  <c r="AK107" i="7"/>
  <c r="AK99" i="7"/>
  <c r="AK91" i="7"/>
  <c r="AK83" i="7"/>
  <c r="AK75" i="7"/>
  <c r="AK1200" i="7"/>
  <c r="AK1164" i="7"/>
  <c r="AK995" i="7"/>
  <c r="AK913" i="7"/>
  <c r="AK820" i="7"/>
  <c r="AK840" i="7"/>
  <c r="AK836" i="7"/>
  <c r="AK833" i="7"/>
  <c r="AK132" i="7"/>
  <c r="AK124" i="7"/>
  <c r="AK116" i="7"/>
  <c r="AK108" i="7"/>
  <c r="AK100" i="7"/>
  <c r="AK92" i="7"/>
  <c r="AK84" i="7"/>
  <c r="AK76" i="7"/>
  <c r="AK1202" i="7"/>
  <c r="AK1166" i="7"/>
  <c r="AK1017" i="7"/>
  <c r="AK919" i="7"/>
  <c r="AK822" i="7"/>
  <c r="AK728" i="7"/>
  <c r="AK591" i="7"/>
  <c r="AK867" i="7"/>
  <c r="AK665" i="7"/>
  <c r="AK135" i="7"/>
  <c r="AK133" i="7"/>
  <c r="AK856" i="7"/>
  <c r="AK849" i="7"/>
  <c r="AK843" i="7"/>
  <c r="AK137" i="7"/>
  <c r="AK126" i="7"/>
  <c r="AK118" i="7"/>
  <c r="AK110" i="7"/>
  <c r="AK102" i="7"/>
  <c r="AK94" i="7"/>
  <c r="AK86" i="7"/>
  <c r="AK78" i="7"/>
  <c r="AK1205" i="7"/>
  <c r="AK827" i="7"/>
  <c r="AK631" i="7"/>
  <c r="AK603" i="7"/>
  <c r="AK481" i="7"/>
  <c r="AK252" i="7"/>
  <c r="AK154" i="7"/>
  <c r="AK38" i="7"/>
  <c r="AK1203" i="7"/>
  <c r="AK638" i="7"/>
  <c r="AK1169" i="7"/>
  <c r="AK899" i="7"/>
  <c r="AK801" i="7"/>
  <c r="AK662" i="7"/>
  <c r="AK658" i="7"/>
  <c r="AK482" i="7"/>
  <c r="AK260" i="7"/>
  <c r="AK156" i="7"/>
  <c r="AK51" i="7"/>
  <c r="AK824" i="7"/>
  <c r="AK539" i="7"/>
  <c r="AK501" i="7"/>
  <c r="AK267" i="7"/>
  <c r="AK158" i="7"/>
  <c r="AK64" i="7"/>
  <c r="AK117" i="7"/>
  <c r="AK932" i="7"/>
  <c r="AK815" i="7"/>
  <c r="AK755" i="7"/>
  <c r="AK588" i="7"/>
  <c r="AK286" i="7"/>
  <c r="AK159" i="7"/>
  <c r="AK66" i="7"/>
  <c r="AK69" i="7"/>
  <c r="AK93" i="7"/>
  <c r="AK85" i="7"/>
  <c r="AK77" i="7"/>
  <c r="AK1204" i="7"/>
  <c r="AK1127" i="7"/>
  <c r="AK645" i="7"/>
  <c r="AK630" i="7"/>
  <c r="AK305" i="7"/>
  <c r="AK171" i="7"/>
  <c r="AK68" i="7"/>
  <c r="AK343" i="7"/>
  <c r="AK1168" i="7"/>
  <c r="AK929" i="7"/>
  <c r="AK660" i="7"/>
  <c r="AK324" i="7"/>
  <c r="AK190" i="7"/>
  <c r="AK70" i="7"/>
  <c r="AK5" i="7"/>
  <c r="AK661" i="7"/>
  <c r="AK1043" i="7"/>
  <c r="AK934" i="7"/>
  <c r="AK896" i="7"/>
  <c r="AK782" i="7"/>
  <c r="AK520" i="7"/>
  <c r="AK344" i="7"/>
  <c r="AK208" i="7"/>
  <c r="AK138" i="7"/>
  <c r="AK10" i="7"/>
  <c r="AK826" i="7"/>
  <c r="AK125" i="7"/>
  <c r="AK109" i="7"/>
  <c r="AK101" i="7"/>
  <c r="AK1046" i="7"/>
  <c r="AK925" i="7"/>
  <c r="AK590" i="7"/>
  <c r="AK563" i="7"/>
  <c r="AK479" i="7"/>
  <c r="AK235" i="7"/>
  <c r="AK139" i="7"/>
  <c r="AK22" i="7"/>
  <c r="AK1048" i="7"/>
  <c r="AK37" i="7"/>
  <c r="AK818" i="7"/>
  <c r="AK1207" i="7"/>
  <c r="AK931" i="7"/>
  <c r="AK589" i="7"/>
  <c r="AK65" i="7"/>
  <c r="AK637" i="7"/>
  <c r="AK635" i="7"/>
  <c r="AK166" i="7"/>
  <c r="AK1163" i="7"/>
  <c r="AK1042" i="7"/>
  <c r="AK657" i="7"/>
  <c r="AK155" i="7"/>
  <c r="AK641" i="7"/>
  <c r="AK639" i="7"/>
  <c r="AK167" i="7"/>
  <c r="AK1045" i="7"/>
  <c r="AK659" i="7"/>
  <c r="AK157" i="7"/>
  <c r="AK643" i="7"/>
  <c r="AK168" i="7"/>
  <c r="AK1165" i="7"/>
  <c r="AK814" i="7"/>
  <c r="AK251" i="7"/>
  <c r="AK169" i="7"/>
  <c r="AK1167" i="7"/>
  <c r="AK816" i="7"/>
  <c r="AK259" i="7"/>
  <c r="AK636" i="7"/>
  <c r="AK170" i="7"/>
  <c r="AK34" i="7"/>
  <c r="AK1199" i="7"/>
  <c r="AK895" i="7"/>
  <c r="AK478" i="7"/>
  <c r="AK642" i="7"/>
  <c r="AK640" i="7"/>
  <c r="AK189" i="7"/>
  <c r="AK35" i="7"/>
  <c r="AK67" i="7"/>
  <c r="AK1201" i="7"/>
  <c r="AK898" i="7"/>
  <c r="AK480" i="7"/>
  <c r="AK644" i="7"/>
  <c r="AK36" i="7"/>
  <c r="AK629" i="7"/>
  <c r="AK1206" i="7"/>
  <c r="AK928" i="7"/>
  <c r="AK587" i="7"/>
  <c r="AK63"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BJ9" i="3" s="1"/>
  <c r="AL101" i="3"/>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U37" i="3" s="1"/>
  <c r="BK37" i="3"/>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U36" i="3" l="1"/>
  <c r="DJ75" i="3"/>
  <c r="DJ80" i="3"/>
  <c r="DJ84" i="3"/>
  <c r="DJ81" i="3"/>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FB70" i="3"/>
  <c r="EE144" i="3"/>
  <c r="EE142" i="3" s="1"/>
  <c r="EF125" i="3"/>
  <c r="ED142" i="3"/>
  <c r="X129" i="3"/>
  <c r="X143" i="3"/>
  <c r="EE124" i="3"/>
  <c r="X125" i="3"/>
  <c r="X121" i="3"/>
  <c r="AS140" i="3"/>
  <c r="X139" i="3"/>
  <c r="X131" i="3"/>
  <c r="EE125" i="3"/>
  <c r="CL128" i="3"/>
  <c r="CL139" i="3"/>
  <c r="EE139" i="3"/>
  <c r="X118" i="3"/>
  <c r="X116" i="3"/>
  <c r="EE141" i="3"/>
  <c r="EE126" i="3"/>
  <c r="EE129" i="3"/>
  <c r="W128" i="3"/>
  <c r="AS70" i="3"/>
  <c r="EF140" i="3"/>
  <c r="BM115" i="3"/>
  <c r="BM54" i="3" s="1"/>
  <c r="EF68" i="3"/>
  <c r="FB69" i="3"/>
  <c r="EE121" i="3"/>
  <c r="FB68" i="3"/>
  <c r="FB123" i="3"/>
  <c r="EE119" i="3"/>
  <c r="DJ129" i="3"/>
  <c r="CK142" i="3"/>
  <c r="CK78" i="3" s="1"/>
  <c r="W138" i="3"/>
  <c r="V132" i="3"/>
  <c r="V134" i="3"/>
  <c r="EF123" i="3"/>
  <c r="W70" i="3"/>
  <c r="AS128" i="3"/>
  <c r="AS131" i="3"/>
  <c r="EF128" i="3"/>
  <c r="EF141" i="3"/>
  <c r="X68" i="3"/>
  <c r="FB71" i="3"/>
  <c r="EE107" i="3"/>
  <c r="EE118" i="3"/>
  <c r="BM142" i="3"/>
  <c r="BM79" i="3" s="1"/>
  <c r="W131" i="3"/>
  <c r="EF118" i="3"/>
  <c r="EF120" i="3"/>
  <c r="W129" i="3"/>
  <c r="W113" i="3"/>
  <c r="W117" i="3"/>
  <c r="W124" i="3"/>
  <c r="ED115"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AS123" i="3"/>
  <c r="AS67" i="3"/>
  <c r="EF71" i="3"/>
  <c r="EF113" i="3"/>
  <c r="X71" i="3"/>
  <c r="X138" i="3"/>
  <c r="X66" i="3"/>
  <c r="FB119" i="3"/>
  <c r="EE113" i="3"/>
  <c r="EE116" i="3"/>
  <c r="EE120" i="3"/>
  <c r="CL129" i="3"/>
  <c r="CL138" i="3"/>
  <c r="W119" i="3"/>
  <c r="W118" i="3"/>
  <c r="W126"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124" i="3" l="1"/>
  <c r="DJ116" i="3"/>
  <c r="DJ128" i="3"/>
  <c r="DJ127" i="3" s="1"/>
  <c r="DJ118" i="3"/>
  <c r="DJ144" i="3"/>
  <c r="DJ126" i="3"/>
  <c r="DJ139" i="3"/>
  <c r="DJ140" i="3"/>
  <c r="DJ119" i="3"/>
  <c r="DJ141" i="3"/>
  <c r="DJ113" i="3"/>
  <c r="DJ117" i="3"/>
  <c r="DJ125" i="3"/>
  <c r="DJ123" i="3"/>
  <c r="DJ120" i="3"/>
  <c r="DJ114" i="3"/>
  <c r="DJ131" i="3"/>
  <c r="DJ143" i="3"/>
  <c r="DJ138" i="3"/>
  <c r="DJ69" i="3"/>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BM17" i="3"/>
  <c r="AP51" i="3"/>
  <c r="AP45" i="16" s="1"/>
  <c r="CK57" i="3"/>
  <c r="EF112" i="3"/>
  <c r="EF12" i="3" s="1"/>
  <c r="CK135" i="3"/>
  <c r="W122" i="3"/>
  <c r="W23" i="3" s="1"/>
  <c r="BM135" i="3"/>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CL142" i="3"/>
  <c r="CL79" i="3" s="1"/>
  <c r="BM26" i="3"/>
  <c r="CL127" i="3"/>
  <c r="AS142" i="3"/>
  <c r="AS79" i="3" s="1"/>
  <c r="X127" i="3"/>
  <c r="X122" i="3"/>
  <c r="X26" i="3" s="1"/>
  <c r="W115" i="3"/>
  <c r="W54" i="3" s="1"/>
  <c r="DG130" i="3"/>
  <c r="DG64" i="3" s="1"/>
  <c r="X115" i="3"/>
  <c r="X54" i="3" s="1"/>
  <c r="BN115" i="3"/>
  <c r="BN49" i="3" s="1"/>
  <c r="AS115" i="3"/>
  <c r="AS53" i="3" s="1"/>
  <c r="AQ54" i="3"/>
  <c r="AQ48" i="16" s="1"/>
  <c r="AS127" i="3"/>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BN112" i="3"/>
  <c r="BN12" i="3" s="1"/>
  <c r="BL130" i="3"/>
  <c r="BM51" i="3"/>
  <c r="W137" i="3"/>
  <c r="W55" i="3" s="1"/>
  <c r="W133" i="3" s="1"/>
  <c r="DF130" i="3"/>
  <c r="FB79" i="3"/>
  <c r="FB78" i="3"/>
  <c r="EE79" i="3"/>
  <c r="EE78" i="3"/>
  <c r="ED25" i="3"/>
  <c r="ED23" i="3"/>
  <c r="ED26" i="3"/>
  <c r="ED24" i="3"/>
  <c r="ED78" i="3"/>
  <c r="ED79" i="3"/>
  <c r="ED50" i="3"/>
  <c r="ED53" i="3"/>
  <c r="ED54" i="3"/>
  <c r="ED49" i="3"/>
  <c r="ED52" i="3"/>
  <c r="ED51"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J142" i="3" l="1"/>
  <c r="DJ78" i="3" s="1"/>
  <c r="DJ112" i="3"/>
  <c r="DJ12" i="3" s="1"/>
  <c r="DJ122" i="3"/>
  <c r="DJ26" i="3" s="1"/>
  <c r="DJ115" i="3"/>
  <c r="DJ49" i="3" s="1"/>
  <c r="DJ137" i="3"/>
  <c r="DJ55" i="3" s="1"/>
  <c r="DJ59" i="3" s="1"/>
  <c r="DI25" i="3"/>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ED130" i="3"/>
  <c r="ED64" i="3" s="1"/>
  <c r="W56" i="3"/>
  <c r="W132" i="3"/>
  <c r="CL26" i="3"/>
  <c r="AR15" i="16"/>
  <c r="AR10" i="16"/>
  <c r="EF57" i="3"/>
  <c r="AS134" i="3"/>
  <c r="CK130" i="3"/>
  <c r="CK64" i="3" s="1"/>
  <c r="X56" i="3"/>
  <c r="X135" i="3"/>
  <c r="CL24" i="3"/>
  <c r="CL25" i="3"/>
  <c r="BN24" i="3"/>
  <c r="BN26" i="3"/>
  <c r="BN23" i="3"/>
  <c r="W26" i="3"/>
  <c r="BN135" i="3"/>
  <c r="FC142" i="3"/>
  <c r="FC78" i="3" s="1"/>
  <c r="BN133" i="3"/>
  <c r="W25" i="3"/>
  <c r="DK142" i="3"/>
  <c r="DK78" i="3" s="1"/>
  <c r="AP130" i="3"/>
  <c r="AP63" i="3" s="1"/>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4"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J79" i="3" l="1"/>
  <c r="DJ24" i="3"/>
  <c r="DJ25" i="3"/>
  <c r="DJ23" i="3"/>
  <c r="DJ134" i="3"/>
  <c r="DJ57" i="3"/>
  <c r="DJ136" i="3"/>
  <c r="DJ60" i="3"/>
  <c r="ED61" i="3"/>
  <c r="DJ133" i="3"/>
  <c r="DJ58" i="3"/>
  <c r="DJ56" i="3"/>
  <c r="DJ132" i="3"/>
  <c r="DJ50" i="3"/>
  <c r="DJ53" i="3"/>
  <c r="DJ17" i="3"/>
  <c r="DJ135" i="3"/>
  <c r="DI130" i="3"/>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J130" i="3" l="1"/>
  <c r="DJ61" i="3" s="1"/>
  <c r="DM127" i="3"/>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AU13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J64" i="3" l="1"/>
  <c r="DJ63" i="3"/>
  <c r="DM36" i="3"/>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<sst xmlns="http://schemas.openxmlformats.org/spreadsheetml/2006/main" count="5170" uniqueCount="511">
  <si>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</si>
  <si>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</si>
  <si>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</si>
  <si>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</si>
  <si>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</si>
  <si>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</si>
  <si>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</si>
  <si>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</si>
  <si>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</si>
  <si>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</si>
  <si>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</si>
  <si>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</si>
  <si>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</si>
  <si>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</si>
  <si>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</si>
  <si>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</si>
  <si>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</si>
  <si>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</si>
  <si>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</si>
  <si>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</si>
  <si>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</si>
  <si>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</si>
  <si>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</si>
  <si>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</si>
  <si>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</si>
  <si>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</si>
  <si>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</si>
  <si>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</si>
  <si>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</si>
  <si>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</si>
  <si>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</si>
  <si>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</si>
  <si>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</si>
  <si>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</si>
  <si>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</si>
  <si>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</si>
  <si>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</si>
  <si>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</si>
  <si>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</si>
  <si>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</si>
  <si>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</si>
  <si>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</si>
  <si>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</si>
  <si>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</si>
  <si>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</si>
  <si>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</si>
  <si>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</si>
  <si>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</si>
  <si>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</si>
  <si>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</si>
  <si>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</si>
  <si>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</si>
  <si>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</si>
  <si>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</si>
  <si>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</si>
  <si>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</si>
  <si>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</si>
  <si>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</si>
  <si>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</si>
  <si>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</si>
  <si>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</si>
  <si>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</si>
  <si>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</si>
  <si>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</si>
  <si>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</si>
  <si>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</si>
  <si>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</si>
  <si>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</si>
  <si>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</si>
  <si>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</si>
  <si>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</si>
  <si>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</si>
  <si>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</si>
  <si>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</si>
  <si>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</si>
  <si>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</si>
  <si>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</si>
  <si>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</si>
  <si>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</si>
  <si>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</si>
  <si>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</si>
  <si>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</si>
  <si>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</si>
  <si>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</si>
  <si>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</si>
  <si>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</si>
  <si>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</si>
  <si>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</si>
  <si>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</si>
  <si>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</si>
  <si>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</si>
  <si>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</si>
  <si>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</si>
  <si>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</si>
  <si>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</si>
  <si>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</si>
  <si>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</si>
  <si>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</si>
  <si>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</si>
  <si>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</si>
  <si>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</si>
  <si>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</si>
  <si>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</si>
  <si>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</si>
  <si>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</si>
  <si>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</si>
  <si>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</si>
  <si>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</si>
  <si>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</si>
  <si>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</si>
  <si>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</si>
  <si>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</si>
  <si>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</si>
  <si>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</si>
  <si>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</si>
  <si>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</si>
  <si>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</si>
  <si>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</si>
  <si>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</si>
  <si>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</si>
  <si>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</si>
  <si>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</si>
  <si>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</si>
  <si>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</si>
  <si>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</si>
  <si>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</si>
  <si>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</si>
  <si>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</si>
  <si>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</si>
  <si>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</si>
  <si>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</si>
  <si>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</si>
  <si>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</si>
  <si>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</si>
  <si>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</si>
  <si>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</si>
  <si>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</si>
  <si>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</si>
  <si>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</si>
  <si>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</si>
  <si>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</si>
  <si>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</si>
  <si>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</si>
  <si>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</si>
  <si>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</si>
  <si>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</si>
  <si>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</si>
  <si>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</si>
  <si>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</si>
  <si>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</si>
  <si>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</si>
  <si>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</si>
  <si>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</si>
  <si>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</si>
  <si>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</si>
  <si>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</si>
  <si>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</si>
  <si>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</si>
  <si>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</si>
  <si>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</si>
  <si>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</si>
  <si>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</si>
  <si>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</si>
  <si>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</si>
  <si>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</si>
  <si>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</si>
  <si>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</si>
  <si>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</si>
  <si>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</si>
  <si>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</si>
  <si>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</si>
  <si>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</si>
  <si>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</si>
  <si>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</si>
  <si>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</si>
  <si>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</si>
  <si>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</si>
  <si>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</si>
  <si>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</si>
  <si>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</si>
  <si>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</si>
  <si>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</si>
  <si>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</si>
  <si>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</si>
  <si>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</si>
  <si>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</si>
  <si>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</si>
  <si>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</si>
  <si>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</si>
  <si>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</si>
  <si>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</si>
  <si>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</si>
  <si>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</si>
  <si>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</si>
  <si>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</si>
  <si>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</si>
  <si>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</si>
  <si>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</si>
  <si>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</si>
  <si>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</si>
  <si>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</si>
  <si>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</si>
  <si>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</si>
  <si>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</si>
  <si>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</si>
  <si>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</si>
  <si>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</si>
  <si>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</si>
  <si>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</si>
  <si>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</si>
  <si>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</si>
  <si>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</si>
  <si>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</si>
  <si>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</si>
  <si>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</si>
  <si>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</si>
  <si>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</si>
  <si>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</si>
  <si>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</si>
  <si>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</si>
  <si>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</si>
  <si>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</si>
  <si>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</si>
  <si>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</si>
  <si>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</si>
  <si>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</si>
  <si>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</si>
  <si>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</si>
  <si>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</si>
  <si>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</si>
  <si>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</si>
  <si>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</si>
  <si>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</si>
  <si>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</si>
  <si>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</si>
  <si>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</si>
  <si>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</si>
  <si>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</si>
  <si>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</si>
  <si>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</si>
  <si>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</si>
  <si>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</si>
  <si>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</si>
  <si>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</si>
  <si>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</si>
  <si>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</si>
  <si>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</si>
  <si>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</si>
  <si>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</si>
  <si>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</si>
  <si>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</si>
  <si>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</si>
  <si>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</si>
  <si>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</si>
  <si>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</si>
  <si>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</si>
  <si>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</si>
  <si>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</si>
  <si>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</si>
  <si>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</si>
  <si>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</si>
  <si>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</si>
  <si>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</si>
  <si>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</si>
  <si>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</si>
  <si>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</si>
  <si>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</si>
  <si>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</si>
  <si>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</si>
  <si>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</si>
  <si>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</si>
  <si>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</si>
  <si>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</si>
  <si>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</si>
  <si>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</si>
  <si>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</si>
  <si>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</si>
  <si>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</si>
  <si>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</si>
  <si>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</si>
  <si>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</si>
  <si>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</si>
  <si>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</si>
  <si>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</si>
  <si>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</si>
  <si>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</si>
  <si>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</si>
  <si>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</si>
  <si>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</si>
  <si>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</si>
  <si>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</si>
  <si>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</si>
  <si>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</si>
  <si>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</si>
  <si>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</si>
  <si>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</si>
  <si>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</si>
  <si>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</si>
  <si>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</si>
  <si>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</si>
  <si>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</si>
  <si>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</si>
  <si>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</si>
  <si>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</si>
  <si>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</si>
  <si>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</si>
  <si>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</si>
  <si>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</si>
  <si>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</si>
  <si>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</si>
  <si>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</si>
  <si>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</si>
  <si>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</si>
  <si>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</si>
  <si>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</si>
  <si>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</si>
  <si>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</si>
  <si>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</si>
  <si>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</si>
  <si>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</si>
  <si>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</si>
  <si>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</si>
  <si>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</si>
  <si>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</si>
  <si>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</si>
  <si>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</si>
  <si>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</si>
  <si>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</si>
  <si>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</si>
  <si>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</si>
  <si>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</si>
  <si>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</si>
  <si>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</si>
  <si>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</si>
  <si>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</si>
  <si>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</si>
  <si>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</si>
  <si>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</si>
  <si>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</si>
  <si>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</si>
  <si>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</si>
  <si>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</si>
  <si>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</si>
  <si>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</si>
  <si>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</si>
  <si>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</si>
  <si>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</si>
  <si>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</si>
  <si>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</si>
  <si>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</si>
  <si>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</si>
  <si>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</si>
  <si>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</si>
  <si>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</si>
  <si>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</si>
  <si>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</si>
  <si>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</si>
  <si>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</si>
  <si>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</si>
  <si>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</si>
  <si>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</si>
  <si>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</si>
  <si>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</si>
  <si>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</si>
  <si>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</si>
  <si>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</si>
  <si>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</si>
  <si>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</si>
  <si>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</si>
  <si>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</si>
  <si>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</si>
  <si>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</si>
  <si>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</si>
  <si>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</si>
  <si>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</si>
  <si>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</si>
  <si>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</si>
  <si>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</si>
  <si>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</si>
  <si>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</si>
  <si>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</si>
  <si>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</si>
  <si>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</si>
  <si>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</si>
  <si>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</si>
  <si>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</si>
  <si>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</si>
  <si>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</si>
  <si>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</si>
  <si>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</si>
  <si>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</si>
  <si>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</si>
  <si>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</si>
  <si>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</si>
  <si>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</si>
  <si>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</si>
  <si>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</si>
  <si>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</si>
  <si>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</si>
  <si>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</si>
  <si>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</si>
  <si>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</si>
  <si>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</si>
  <si>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</si>
  <si>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</si>
  <si>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</si>
  <si>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</si>
  <si>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</si>
  <si>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</si>
  <si>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</si>
  <si>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</si>
  <si>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</si>
  <si>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</si>
  <si>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</si>
  <si>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</si>
  <si>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</si>
  <si>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</si>
  <si>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</si>
  <si>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</si>
  <si>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</si>
  <si>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</si>
  <si>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</si>
  <si>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</si>
  <si>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</si>
  <si>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</si>
  <si>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</si>
  <si>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</si>
  <si>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</si>
  <si>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</si>
  <si>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</si>
  <si>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</si>
  <si>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</si>
  <si>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</si>
  <si>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</si>
  <si>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</si>
  <si>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</si>
  <si>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</si>
  <si>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</si>
  <si>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</si>
  <si>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</si>
  <si>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</si>
  <si>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</si>
  <si>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</si>
  <si>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</si>
  <si>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</si>
  <si>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</si>
  <si>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</si>
  <si>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</si>
  <si>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</si>
  <si>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</si>
  <si>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</si>
  <si>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</si>
  <si>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</si>
  <si>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</si>
  <si>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</si>
  <si>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</si>
  <si>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</si>
  <si>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</si>
  <si>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</si>
  <si>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</si>
  <si>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</si>
  <si>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</si>
  <si>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</si>
  <si>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</si>
  <si>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</si>
  <si>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</si>
  <si>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</si>
  <si>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</si>
  <si>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</si>
  <si>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</si>
  <si>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</si>
  <si>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</si>
  <si>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</si>
  <si>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</si>
  <si>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</si>
  <si>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</si>
  <si>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</si>
  <si>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</si>
  <si>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</si>
  <si>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</si>
  <si>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</si>
  <si>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</si>
  <si>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</si>
  <si>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</si>
  <si>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</si>
  <si>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</si>
  <si>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</si>
  <si>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</si>
  <si>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</si>
  <si>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</si>
  <si>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</si>
  <si>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</si>
  <si>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</si>
  <si>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</si>
  <si>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</si>
  <si>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</si>
  <si>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</si>
  <si>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</si>
  <si>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</si>
  <si>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</si>
  <si>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</si>
  <si>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</si>
  <si>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</si>
  <si>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</si>
  <si>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</si>
  <si>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</si>
  <si>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</si>
  <si>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</si>
  <si>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</si>
  <si>
    <t>ヘリポート</t>
    <phoneticPr fontId="1"/>
  </si>
  <si>
    <t>保管庫</t>
    <rPh sb="0" eb="3">
      <t>ホカンコ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</si>
</sst>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v>
      </c>
      <c r="AV12" s="122" t="str">
        <f ca="1">空き状況確認テーブル!AV12</f>
        <v>×</v>
      </c>
      <c r="AW12" s="122" t="str">
        <f ca="1">空き状況確認テーブル!AW12</f>
        <v>×</v>
      </c>
      <c r="AX12" s="122" t="str">
        <f ca="1">空き状況確認テーブル!AX12</f>
        <v>×</v>
      </c>
      <c r="AY12" s="122" t="str">
        <f ca="1">空き状況確認テーブル!AY12</f>
        <v>×</v>
      </c>
      <c r="AZ12" s="122" t="str">
        <f ca="1">空き状況確認テーブル!AZ12</f>
        <v>×</v>
      </c>
      <c r="BA12" s="122" t="str">
        <f ca="1">空き状況確認テーブル!BA12</f>
        <v>×</v>
      </c>
      <c r="BB12" s="122" t="str">
        <f ca="1">空き状況確認テーブル!BB12</f>
        <v>×</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v>
      </c>
      <c r="BT12" s="122" t="str">
        <f ca="1">空き状況確認テーブル!BT12</f>
        <v>×</v>
      </c>
      <c r="BU12" s="122" t="str">
        <f ca="1">空き状況確認テーブル!BU12</f>
        <v>×</v>
      </c>
      <c r="BV12" s="122" t="str">
        <f ca="1">空き状況確認テーブル!BV12</f>
        <v>×</v>
      </c>
      <c r="BW12" s="122" t="str">
        <f ca="1">空き状況確認テーブル!BW12</f>
        <v>×</v>
      </c>
      <c r="BX12" s="122" t="str">
        <f ca="1">空き状況確認テーブル!BX12</f>
        <v>×</v>
      </c>
      <c r="BY12" s="122" t="str">
        <f ca="1">空き状況確認テーブル!BY12</f>
        <v>×</v>
      </c>
      <c r="BZ12" s="122" t="str">
        <f ca="1">空き状況確認テーブル!BZ12</f>
        <v>×</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v>
      </c>
      <c r="CR12" s="122" t="str">
        <f ca="1">空き状況確認テーブル!CR12</f>
        <v>×</v>
      </c>
      <c r="CS12" s="122" t="str">
        <f ca="1">空き状況確認テーブル!CS12</f>
        <v>×</v>
      </c>
      <c r="CT12" s="122" t="str">
        <f ca="1">空き状況確認テーブル!CT12</f>
        <v>×</v>
      </c>
      <c r="CU12" s="122" t="str">
        <f ca="1">空き状況確認テーブル!CU12</f>
        <v>×</v>
      </c>
      <c r="CV12" s="122" t="str">
        <f ca="1">空き状況確認テーブル!CV12</f>
        <v>×</v>
      </c>
      <c r="CW12" s="122" t="str">
        <f ca="1">空き状況確認テーブル!CW12</f>
        <v>×</v>
      </c>
      <c r="CX12" s="122" t="str">
        <f ca="1">空き状況確認テーブル!CX12</f>
        <v>×</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v>
      </c>
      <c r="DP12" s="122" t="str">
        <f ca="1">空き状況確認テーブル!DP12</f>
        <v>×</v>
      </c>
      <c r="DQ12" s="122" t="str">
        <f ca="1">空き状況確認テーブル!DQ12</f>
        <v>×</v>
      </c>
      <c r="DR12" s="122" t="str">
        <f ca="1">空き状況確認テーブル!DR12</f>
        <v>×</v>
      </c>
      <c r="DS12" s="122" t="str">
        <f ca="1">空き状況確認テーブル!DS12</f>
        <v>×</v>
      </c>
      <c r="DT12" s="122" t="str">
        <f ca="1">空き状況確認テーブル!DT12</f>
        <v>×</v>
      </c>
      <c r="DU12" s="122" t="str">
        <f ca="1">空き状況確認テーブル!DU12</f>
        <v>×</v>
      </c>
      <c r="DV12" s="122" t="str">
        <f ca="1">空き状況確認テーブル!DV12</f>
        <v>×</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v>
      </c>
      <c r="AV14" s="221"/>
      <c r="AW14" s="221"/>
      <c r="AX14" s="221"/>
      <c r="AY14" s="221" t="str">
        <f ca="1">IF(COUNTIF(空き状況確認テーブル!AY14:BB14,"×")&lt;&gt;0,"×",IF(COUNTIF(空き状況確認テーブル!AY14:BB14,"△")&lt;&gt;0,"△",IF(COUNTIF(空き状況確認テーブル!AY14:BB14,"△")&lt;&gt;0,"△","〇")))</f>
        <v>×</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v>
      </c>
      <c r="BT14" s="221"/>
      <c r="BU14" s="221"/>
      <c r="BV14" s="221"/>
      <c r="BW14" s="221" t="str">
        <f ca="1">IF(COUNTIF(空き状況確認テーブル!BW14:BZ14,"×")&lt;&gt;0,"×",IF(COUNTIF(空き状況確認テーブル!BW14:BZ14,"△")&lt;&gt;0,"△",IF(COUNTIF(空き状況確認テーブル!BW14:BZ14,"△")&lt;&gt;0,"△","〇")))</f>
        <v>×</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v>
      </c>
      <c r="CR14" s="221"/>
      <c r="CS14" s="221"/>
      <c r="CT14" s="221"/>
      <c r="CU14" s="221" t="str">
        <f ca="1">IF(COUNTIF(空き状況確認テーブル!CU14:CX14,"×")&lt;&gt;0,"×",IF(COUNTIF(空き状況確認テーブル!CU14:CX14,"△")&lt;&gt;0,"△",IF(COUNTIF(空き状況確認テーブル!CU14:CX14,"△")&lt;&gt;0,"△","〇")))</f>
        <v>×</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v>
      </c>
      <c r="DP14" s="221"/>
      <c r="DQ14" s="221"/>
      <c r="DR14" s="221"/>
      <c r="DS14" s="221" t="str">
        <f ca="1">IF(COUNTIF(空き状況確認テーブル!DS14:DV14,"×")&lt;&gt;0,"×",IF(COUNTIF(空き状況確認テーブル!DS14:DV14,"△")&lt;&gt;0,"△",IF(COUNTIF(空き状況確認テーブル!DS14:DV14,"△")&lt;&gt;0,"△","〇")))</f>
        <v>×</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v>
      </c>
      <c r="AV15" s="221"/>
      <c r="AW15" s="221"/>
      <c r="AX15" s="221"/>
      <c r="AY15" s="221" t="str">
        <f ca="1">IF(COUNTIF(空き状況確認テーブル!AY15:BB15,"×")&lt;&gt;0,"×",IF(COUNTIF(空き状況確認テーブル!AY15:BB15,"△")&lt;&gt;0,"△",IF(COUNTIF(空き状況確認テーブル!AY15:BB15,"△")&lt;&gt;0,"△","〇")))</f>
        <v>×</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v>
      </c>
      <c r="BT15" s="221"/>
      <c r="BU15" s="221"/>
      <c r="BV15" s="221"/>
      <c r="BW15" s="221" t="str">
        <f ca="1">IF(COUNTIF(空き状況確認テーブル!BW15:BZ15,"×")&lt;&gt;0,"×",IF(COUNTIF(空き状況確認テーブル!BW15:BZ15,"△")&lt;&gt;0,"△",IF(COUNTIF(空き状況確認テーブル!BW15:BZ15,"△")&lt;&gt;0,"△","〇")))</f>
        <v>×</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v>
      </c>
      <c r="CR15" s="221"/>
      <c r="CS15" s="221"/>
      <c r="CT15" s="221"/>
      <c r="CU15" s="221" t="str">
        <f ca="1">IF(COUNTIF(空き状況確認テーブル!CU15:CX15,"×")&lt;&gt;0,"×",IF(COUNTIF(空き状況確認テーブル!CU15:CX15,"△")&lt;&gt;0,"△",IF(COUNTIF(空き状況確認テーブル!CU15:CX15,"△")&lt;&gt;0,"△","〇")))</f>
        <v>×</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v>
      </c>
      <c r="DP15" s="221"/>
      <c r="DQ15" s="221"/>
      <c r="DR15" s="221"/>
      <c r="DS15" s="221" t="str">
        <f ca="1">IF(COUNTIF(空き状況確認テーブル!DS15:DV15,"×")&lt;&gt;0,"×",IF(COUNTIF(空き状況確認テーブル!DS15:DV15,"△")&lt;&gt;0,"△",IF(COUNTIF(空き状況確認テーブル!DS15:DV15,"△")&lt;&gt;0,"△","〇")))</f>
        <v>×</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v>
      </c>
      <c r="AV16" s="221"/>
      <c r="AW16" s="221"/>
      <c r="AX16" s="221"/>
      <c r="AY16" s="221" t="str">
        <f ca="1">IF(COUNTIF(空き状況確認テーブル!AY17:BB17,"×")&lt;&gt;0,"×",IF(COUNTIF(空き状況確認テーブル!AY17:BB17,"△")&lt;&gt;0,"△",IF(COUNTIF(空き状況確認テーブル!AY17:BB17,"△")&lt;&gt;0,"△","〇")))</f>
        <v>△</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v>
      </c>
      <c r="BT16" s="221"/>
      <c r="BU16" s="221"/>
      <c r="BV16" s="221"/>
      <c r="BW16" s="221" t="str">
        <f ca="1">IF(COUNTIF(空き状況確認テーブル!BW17:BZ17,"×")&lt;&gt;0,"×",IF(COUNTIF(空き状況確認テーブル!BW17:BZ17,"△")&lt;&gt;0,"△",IF(COUNTIF(空き状況確認テーブル!BW17:BZ17,"△")&lt;&gt;0,"△","〇")))</f>
        <v>△</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v>
      </c>
      <c r="CR16" s="221"/>
      <c r="CS16" s="221"/>
      <c r="CT16" s="221"/>
      <c r="CU16" s="221" t="str">
        <f ca="1">IF(COUNTIF(空き状況確認テーブル!CU17:CX17,"×")&lt;&gt;0,"×",IF(COUNTIF(空き状況確認テーブル!CU17:CX17,"△")&lt;&gt;0,"△",IF(COUNTIF(空き状況確認テーブル!CU17:CX17,"△")&lt;&gt;0,"△","〇")))</f>
        <v>△</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v>
      </c>
      <c r="DP16" s="221"/>
      <c r="DQ16" s="221"/>
      <c r="DR16" s="221"/>
      <c r="DS16" s="221" t="str">
        <f ca="1">IF(COUNTIF(空き状況確認テーブル!DS17:DV17,"×")&lt;&gt;0,"×",IF(COUNTIF(空き状況確認テーブル!DS17:DV17,"△")&lt;&gt;0,"△",IF(COUNTIF(空き状況確認テーブル!DS17:DV17,"△")&lt;&gt;0,"△","〇")))</f>
        <v>△</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v>
      </c>
      <c r="AV41" s="221"/>
      <c r="AW41" s="221"/>
      <c r="AX41" s="221"/>
      <c r="AY41" s="221" t="str">
        <f ca="1">IF(COUNTIF(空き状況確認テーブル!AY47:BB47,"×")&lt;&gt;0,"×",IF(COUNTIF(空き状況確認テーブル!AY47:BB47,"△")&lt;&gt;0,"△",IF(COUNTIF(空き状況確認テーブル!AY47:BB47,"△")&lt;&gt;0,"△","〇")))</f>
        <v>×</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v>
      </c>
      <c r="BT41" s="221"/>
      <c r="BU41" s="221"/>
      <c r="BV41" s="221"/>
      <c r="BW41" s="221" t="str">
        <f ca="1">IF(COUNTIF(空き状況確認テーブル!BW47:BZ47,"×")&lt;&gt;0,"×",IF(COUNTIF(空き状況確認テーブル!BW47:BZ47,"△")&lt;&gt;0,"△",IF(COUNTIF(空き状況確認テーブル!BW47:BZ47,"△")&lt;&gt;0,"△","〇")))</f>
        <v>×</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v>
      </c>
      <c r="CR41" s="221"/>
      <c r="CS41" s="221"/>
      <c r="CT41" s="221"/>
      <c r="CU41" s="221" t="str">
        <f ca="1">IF(COUNTIF(空き状況確認テーブル!CU47:CX47,"×")&lt;&gt;0,"×",IF(COUNTIF(空き状況確認テーブル!CU47:CX47,"△")&lt;&gt;0,"△",IF(COUNTIF(空き状況確認テーブル!CU47:CX47,"△")&lt;&gt;0,"△","〇")))</f>
        <v>×</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v>
      </c>
      <c r="DP41" s="221"/>
      <c r="DQ41" s="221"/>
      <c r="DR41" s="221"/>
      <c r="DS41" s="221" t="str">
        <f ca="1">IF(COUNTIF(空き状況確認テーブル!DS47:DV47,"×")&lt;&gt;0,"×",IF(COUNTIF(空き状況確認テーブル!DS47:DV47,"△")&lt;&gt;0,"△",IF(COUNTIF(空き状況確認テーブル!DS47:DV47,"△")&lt;&gt;0,"△","〇")))</f>
        <v>×</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v>
      </c>
      <c r="AV70" s="221"/>
      <c r="AW70" s="221"/>
      <c r="AX70" s="221"/>
      <c r="AY70" s="221" t="str">
        <f ca="1">IF(COUNTIF(空き状況確認テーブル!AY76:BB76,"×")&lt;&gt;0,"×",IF(COUNTIF(空き状況確認テーブル!AY76:BB76,"△")&lt;&gt;0,"△",IF(COUNTIF(空き状況確認テーブル!AY76:BB76,"△")&lt;&gt;0,"△","〇")))</f>
        <v>×</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v>
      </c>
      <c r="BT70" s="221"/>
      <c r="BU70" s="221"/>
      <c r="BV70" s="221"/>
      <c r="BW70" s="221" t="str">
        <f ca="1">IF(COUNTIF(空き状況確認テーブル!BW76:BZ76,"×")&lt;&gt;0,"×",IF(COUNTIF(空き状況確認テーブル!BW76:BZ76,"△")&lt;&gt;0,"△",IF(COUNTIF(空き状況確認テーブル!BW76:BZ76,"△")&lt;&gt;0,"△","〇")))</f>
        <v>×</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v>
      </c>
      <c r="DP70" s="221"/>
      <c r="DQ70" s="221"/>
      <c r="DR70" s="221"/>
      <c r="DS70" s="221" t="str">
        <f ca="1">IF(COUNTIF(空き状況確認テーブル!DS76:DV76,"×")&lt;&gt;0,"×",IF(COUNTIF(空き状況確認テーブル!DS76:DV76,"△")&lt;&gt;0,"△",IF(COUNTIF(空き状況確認テーブル!DS76:DV76,"△")&lt;&gt;0,"△","〇")))</f>
        <v>×</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v>
      </c>
      <c r="AV75" s="221"/>
      <c r="AW75" s="221"/>
      <c r="AX75" s="221"/>
      <c r="AY75" s="221" t="str">
        <f ca="1">IF(COUNTIF(空き状況確認テーブル!AY81:BB81,"×")&lt;&gt;0,"×",IF(COUNTIF(空き状況確認テーブル!AY81:BB81,"△")&lt;&gt;0,"△",IF(COUNTIF(空き状況確認テーブル!AY81:BB81,"△")&lt;&gt;0,"△","〇")))</f>
        <v>×</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〇</v>
      </c>
      <c r="CR75" s="221"/>
      <c r="CS75" s="221"/>
      <c r="CT75" s="221"/>
      <c r="CU75" s="221" t="str">
        <f ca="1">IF(COUNTIF(空き状況確認テーブル!CU81:CX81,"×")&lt;&gt;0,"×",IF(COUNTIF(空き状況確認テーブル!CU81:CX81,"△")&lt;&gt;0,"△",IF(COUNTIF(空き状況確認テーブル!CU81:CX81,"△")&lt;&gt;0,"△","〇")))</f>
        <v>〇</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v>
      </c>
      <c r="AV78" s="221"/>
      <c r="AW78" s="221"/>
      <c r="AX78" s="221"/>
      <c r="AY78" s="221" t="str">
        <f ca="1">IF(COUNTIF(空き状況確認テーブル!AY84:BB84,"×")&lt;&gt;0,"×",IF(COUNTIF(空き状況確認テーブル!AY84:BB84,"△")&lt;&gt;0,"△",IF(COUNTIF(空き状況確認テーブル!AY84:BB84,"△")&lt;&gt;0,"△","〇")))</f>
        <v>×</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〇</v>
      </c>
      <c r="CR78" s="221"/>
      <c r="CS78" s="221"/>
      <c r="CT78" s="221"/>
      <c r="CU78" s="221" t="str">
        <f ca="1">IF(COUNTIF(空き状況確認テーブル!CU84:CX84,"×")&lt;&gt;0,"×",IF(COUNTIF(空き状況確認テーブル!CU84:CX84,"△")&lt;&gt;0,"△",IF(COUNTIF(空き状況確認テーブル!CU84:CX84,"△")&lt;&gt;0,"△","〇")))</f>
        <v>〇</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SXvBCHkqMh2dgZwMg56Fjv9OBzHipI0rGMWR4INYIKsMs9ZM5E47Lsnabo7dM2bcY0seY6oSk8jjML6yG1XgVA==" saltValue="4LEuiuLJz91LYzAJAtNtuA=="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207"/>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37.5">
      <c r="A6" s="148">
        <v>1318</v>
      </c>
      <c r="B6" s="149">
        <v>46027</v>
      </c>
      <c r="C6" s="150">
        <v>13</v>
      </c>
      <c r="D6" s="150">
        <v>17</v>
      </c>
      <c r="E6" s="153" t="s">
        <v>63</v>
      </c>
      <c r="F6" s="156" t="s">
        <v>38</v>
      </c>
      <c r="G6" s="156" t="s">
        <v>495</v>
      </c>
      <c r="H6" s="138" t="str">
        <f>IF(OR(G6="中止",G6="取消"),"998",IF(ISNA(MATCH($E6,施設情報!$B$2:$B$96,0)),"999",INDEX(施設情報!$C$2:$C$96,MATCH($E6,施設情報!$B$2:$B$96,0))))</f>
        <v>998</v>
      </c>
      <c r="I6" s="139">
        <f t="shared" si="1"/>
        <v>46027</v>
      </c>
      <c r="J6" s="137" t="str">
        <f t="shared" si="2"/>
        <v>998-46027</v>
      </c>
      <c r="K6" s="137">
        <f t="shared" si="3"/>
        <v>0.54166666666666663</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0</v>
      </c>
      <c r="W6" s="137">
        <f t="shared" si="6"/>
        <v>0</v>
      </c>
      <c r="X6" s="137">
        <f t="shared" si="6"/>
        <v>0</v>
      </c>
      <c r="Y6" s="137">
        <f t="shared" si="6"/>
        <v>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37.5">
      <c r="A7" s="148">
        <v>1323</v>
      </c>
      <c r="B7" s="149">
        <v>46027</v>
      </c>
      <c r="C7" s="150">
        <v>13</v>
      </c>
      <c r="D7" s="150">
        <v>17</v>
      </c>
      <c r="E7" s="153" t="s">
        <v>89</v>
      </c>
      <c r="F7" s="156" t="s">
        <v>38</v>
      </c>
      <c r="G7" s="156" t="s">
        <v>495</v>
      </c>
      <c r="H7" s="138" t="str">
        <f>IF(OR(G7="中止",G7="取消"),"998",IF(ISNA(MATCH($E7,施設情報!$B$2:$B$96,0)),"999",INDEX(施設情報!$C$2:$C$96,MATCH($E7,施設情報!$B$2:$B$96,0))))</f>
        <v>998</v>
      </c>
      <c r="I7" s="139">
        <f t="shared" si="1"/>
        <v>46027</v>
      </c>
      <c r="J7" s="137" t="str">
        <f t="shared" si="2"/>
        <v>998-46027</v>
      </c>
      <c r="K7" s="137">
        <f t="shared" si="3"/>
        <v>0.54166666666666663</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0</v>
      </c>
      <c r="W7" s="137">
        <f t="shared" si="6"/>
        <v>0</v>
      </c>
      <c r="X7" s="137">
        <f t="shared" si="6"/>
        <v>0</v>
      </c>
      <c r="Y7" s="137">
        <f t="shared" si="6"/>
        <v>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1382</v>
      </c>
      <c r="B8" s="149">
        <v>46027</v>
      </c>
      <c r="C8" s="150">
        <v>13</v>
      </c>
      <c r="D8" s="150">
        <v>17</v>
      </c>
      <c r="E8" s="153" t="s">
        <v>63</v>
      </c>
      <c r="F8" s="156" t="s">
        <v>38</v>
      </c>
      <c r="G8" s="156" t="s">
        <v>497</v>
      </c>
      <c r="H8" s="138" t="str">
        <f>IF(OR(G8="中止",G8="取消"),"998",IF(ISNA(MATCH($E8,施設情報!$B$2:$B$96,0)),"999",INDEX(施設情報!$C$2:$C$96,MATCH($E8,施設情報!$B$2:$B$96,0))))</f>
        <v>036</v>
      </c>
      <c r="I8" s="139">
        <f t="shared" si="1"/>
        <v>46027</v>
      </c>
      <c r="J8" s="137" t="str">
        <f t="shared" si="2"/>
        <v>036-46027</v>
      </c>
      <c r="K8" s="137">
        <f t="shared" si="3"/>
        <v>0.54166666666666663</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0</v>
      </c>
      <c r="W8" s="137">
        <f t="shared" si="6"/>
        <v>0</v>
      </c>
      <c r="X8" s="137">
        <f t="shared" si="6"/>
        <v>0</v>
      </c>
      <c r="Y8" s="137">
        <f t="shared" si="6"/>
        <v>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1387</v>
      </c>
      <c r="B9" s="149">
        <v>46027</v>
      </c>
      <c r="C9" s="150">
        <v>13</v>
      </c>
      <c r="D9" s="150">
        <v>17</v>
      </c>
      <c r="E9" s="153" t="s">
        <v>89</v>
      </c>
      <c r="F9" s="156" t="s">
        <v>38</v>
      </c>
      <c r="G9" s="156" t="s">
        <v>497</v>
      </c>
      <c r="H9" s="138" t="str">
        <f>IF(OR(G9="中止",G9="取消"),"998",IF(ISNA(MATCH($E9,施設情報!$B$2:$B$96,0)),"999",INDEX(施設情報!$C$2:$C$96,MATCH($E9,施設情報!$B$2:$B$96,0))))</f>
        <v>064</v>
      </c>
      <c r="I9" s="139">
        <f t="shared" si="1"/>
        <v>46027</v>
      </c>
      <c r="J9" s="137" t="str">
        <f t="shared" si="2"/>
        <v>064-46027</v>
      </c>
      <c r="K9" s="137">
        <f t="shared" si="3"/>
        <v>0.54166666666666663</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0</v>
      </c>
      <c r="W9" s="137">
        <f t="shared" si="6"/>
        <v>0</v>
      </c>
      <c r="X9" s="137">
        <f t="shared" si="6"/>
        <v>0</v>
      </c>
      <c r="Y9" s="137">
        <f t="shared" si="6"/>
        <v>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300</v>
      </c>
      <c r="B10" s="152">
        <v>46028</v>
      </c>
      <c r="C10" s="154">
        <v>9</v>
      </c>
      <c r="D10" s="154">
        <v>17</v>
      </c>
      <c r="E10" s="153" t="s">
        <v>53</v>
      </c>
      <c r="F10" s="207" t="s">
        <v>96</v>
      </c>
      <c r="G10" s="207" t="s">
        <v>1</v>
      </c>
      <c r="H10" s="138" t="str">
        <f>IF(OR(G10="中止",G10="取消"),"998",IF(ISNA(MATCH($E10,施設情報!$B$2:$B$96,0)),"999",INDEX(施設情報!$C$2:$C$96,MATCH($E10,施設情報!$B$2:$B$96,0))))</f>
        <v>024</v>
      </c>
      <c r="I10" s="139">
        <f t="shared" si="1"/>
        <v>46028</v>
      </c>
      <c r="J10" s="137" t="str">
        <f t="shared" si="2"/>
        <v>024-46028</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37.5">
      <c r="A11" s="148">
        <v>1319</v>
      </c>
      <c r="B11" s="149">
        <v>46028</v>
      </c>
      <c r="C11" s="150">
        <v>9</v>
      </c>
      <c r="D11" s="150">
        <v>17</v>
      </c>
      <c r="E11" s="153" t="s">
        <v>63</v>
      </c>
      <c r="F11" s="156" t="s">
        <v>38</v>
      </c>
      <c r="G11" s="156" t="s">
        <v>495</v>
      </c>
      <c r="H11" s="138" t="str">
        <f>IF(OR(G11="中止",G11="取消"),"998",IF(ISNA(MATCH($E11,施設情報!$B$2:$B$96,0)),"999",INDEX(施設情報!$C$2:$C$96,MATCH($E11,施設情報!$B$2:$B$96,0))))</f>
        <v>998</v>
      </c>
      <c r="I11" s="139">
        <f t="shared" si="1"/>
        <v>46028</v>
      </c>
      <c r="J11" s="137" t="str">
        <f t="shared" si="2"/>
        <v>998-46028</v>
      </c>
      <c r="K11" s="137">
        <f t="shared" si="3"/>
        <v>0.375</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37.5">
      <c r="A12" s="148">
        <v>1324</v>
      </c>
      <c r="B12" s="149">
        <v>46028</v>
      </c>
      <c r="C12" s="150">
        <v>9</v>
      </c>
      <c r="D12" s="150">
        <v>17</v>
      </c>
      <c r="E12" s="153" t="s">
        <v>89</v>
      </c>
      <c r="F12" s="156" t="s">
        <v>38</v>
      </c>
      <c r="G12" s="156" t="s">
        <v>495</v>
      </c>
      <c r="H12" s="138" t="str">
        <f>IF(OR(G12="中止",G12="取消"),"998",IF(ISNA(MATCH($E12,施設情報!$B$2:$B$96,0)),"999",INDEX(施設情報!$C$2:$C$96,MATCH($E12,施設情報!$B$2:$B$96,0))))</f>
        <v>998</v>
      </c>
      <c r="I12" s="139">
        <f t="shared" si="1"/>
        <v>46028</v>
      </c>
      <c r="J12" s="137" t="str">
        <f t="shared" si="2"/>
        <v>998-46028</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c r="A13" s="148">
        <v>1328</v>
      </c>
      <c r="B13" s="149">
        <v>46028</v>
      </c>
      <c r="C13" s="150">
        <v>13</v>
      </c>
      <c r="D13" s="150">
        <v>17</v>
      </c>
      <c r="E13" s="153" t="s">
        <v>50</v>
      </c>
      <c r="F13" s="156" t="s">
        <v>38</v>
      </c>
      <c r="G13" s="156" t="s">
        <v>495</v>
      </c>
      <c r="H13" s="138" t="str">
        <f>IF(OR(G13="中止",G13="取消"),"998",IF(ISNA(MATCH($E13,施設情報!$B$2:$B$96,0)),"999",INDEX(施設情報!$C$2:$C$96,MATCH($E13,施設情報!$B$2:$B$96,0))))</f>
        <v>998</v>
      </c>
      <c r="I13" s="139">
        <f t="shared" si="1"/>
        <v>46028</v>
      </c>
      <c r="J13" s="137" t="str">
        <f t="shared" si="2"/>
        <v>998-46028</v>
      </c>
      <c r="K13" s="137">
        <f t="shared" si="3"/>
        <v>0.54166666666666663</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0</v>
      </c>
      <c r="W13" s="137">
        <f t="shared" si="6"/>
        <v>0</v>
      </c>
      <c r="X13" s="137">
        <f t="shared" si="6"/>
        <v>0</v>
      </c>
      <c r="Y13" s="137">
        <f t="shared" si="6"/>
        <v>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56.25">
      <c r="A14" s="148">
        <v>1332</v>
      </c>
      <c r="B14" s="149">
        <v>46028</v>
      </c>
      <c r="C14" s="150">
        <v>13</v>
      </c>
      <c r="D14" s="150">
        <v>17</v>
      </c>
      <c r="E14" s="153" t="s">
        <v>51</v>
      </c>
      <c r="F14" s="156" t="s">
        <v>496</v>
      </c>
      <c r="G14" s="156" t="s">
        <v>495</v>
      </c>
      <c r="H14" s="138" t="str">
        <f>IF(OR(G14="中止",G14="取消"),"998",IF(ISNA(MATCH($E14,施設情報!$B$2:$B$96,0)),"999",INDEX(施設情報!$C$2:$C$96,MATCH($E14,施設情報!$B$2:$B$96,0))))</f>
        <v>998</v>
      </c>
      <c r="I14" s="139">
        <f t="shared" si="1"/>
        <v>46028</v>
      </c>
      <c r="J14" s="137" t="str">
        <f t="shared" si="2"/>
        <v>998-46028</v>
      </c>
      <c r="K14" s="137">
        <f t="shared" si="3"/>
        <v>0.54166666666666663</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0</v>
      </c>
      <c r="W14" s="137">
        <f t="shared" si="6"/>
        <v>0</v>
      </c>
      <c r="X14" s="137">
        <f t="shared" si="6"/>
        <v>0</v>
      </c>
      <c r="Y14" s="137">
        <f t="shared" si="6"/>
        <v>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37.5">
      <c r="A15" s="148">
        <v>1383</v>
      </c>
      <c r="B15" s="149">
        <v>46028</v>
      </c>
      <c r="C15" s="150">
        <v>9</v>
      </c>
      <c r="D15" s="150">
        <v>17</v>
      </c>
      <c r="E15" s="153" t="s">
        <v>63</v>
      </c>
      <c r="F15" s="156" t="s">
        <v>38</v>
      </c>
      <c r="G15" s="156" t="s">
        <v>497</v>
      </c>
      <c r="H15" s="138" t="str">
        <f>IF(OR(G15="中止",G15="取消"),"998",IF(ISNA(MATCH($E15,施設情報!$B$2:$B$96,0)),"999",INDEX(施設情報!$C$2:$C$96,MATCH($E15,施設情報!$B$2:$B$96,0))))</f>
        <v>036</v>
      </c>
      <c r="I15" s="139">
        <f t="shared" si="1"/>
        <v>46028</v>
      </c>
      <c r="J15" s="137" t="str">
        <f t="shared" si="2"/>
        <v>036-46028</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1388</v>
      </c>
      <c r="B16" s="149">
        <v>46028</v>
      </c>
      <c r="C16" s="150">
        <v>9</v>
      </c>
      <c r="D16" s="150">
        <v>17</v>
      </c>
      <c r="E16" s="153" t="s">
        <v>89</v>
      </c>
      <c r="F16" s="156" t="s">
        <v>38</v>
      </c>
      <c r="G16" s="156" t="s">
        <v>497</v>
      </c>
      <c r="H16" s="138" t="str">
        <f>IF(OR(G16="中止",G16="取消"),"998",IF(ISNA(MATCH($E16,施設情報!$B$2:$B$96,0)),"999",INDEX(施設情報!$C$2:$C$96,MATCH($E16,施設情報!$B$2:$B$96,0))))</f>
        <v>064</v>
      </c>
      <c r="I16" s="139">
        <f t="shared" si="1"/>
        <v>46028</v>
      </c>
      <c r="J16" s="137" t="str">
        <f t="shared" si="2"/>
        <v>064-46028</v>
      </c>
      <c r="K16" s="137">
        <f t="shared" si="3"/>
        <v>0.375</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c r="A17" s="148">
        <v>1392</v>
      </c>
      <c r="B17" s="149">
        <v>46028</v>
      </c>
      <c r="C17" s="150">
        <v>13</v>
      </c>
      <c r="D17" s="150">
        <v>17</v>
      </c>
      <c r="E17" s="153" t="s">
        <v>50</v>
      </c>
      <c r="F17" s="156" t="s">
        <v>38</v>
      </c>
      <c r="G17" s="156" t="s">
        <v>497</v>
      </c>
      <c r="H17" s="138" t="str">
        <f>IF(OR(G17="中止",G17="取消"),"998",IF(ISNA(MATCH($E17,施設情報!$B$2:$B$96,0)),"999",INDEX(施設情報!$C$2:$C$96,MATCH($E17,施設情報!$B$2:$B$96,0))))</f>
        <v>022</v>
      </c>
      <c r="I17" s="139">
        <f t="shared" si="1"/>
        <v>46028</v>
      </c>
      <c r="J17" s="137" t="str">
        <f t="shared" si="2"/>
        <v>022-46028</v>
      </c>
      <c r="K17" s="137">
        <f t="shared" si="3"/>
        <v>0.54166666666666663</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0</v>
      </c>
      <c r="W17" s="137">
        <f t="shared" si="8"/>
        <v>0</v>
      </c>
      <c r="X17" s="137">
        <f t="shared" si="8"/>
        <v>0</v>
      </c>
      <c r="Y17" s="137">
        <f t="shared" si="8"/>
        <v>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56.25">
      <c r="A18" s="148">
        <v>1396</v>
      </c>
      <c r="B18" s="149">
        <v>46028</v>
      </c>
      <c r="C18" s="150">
        <v>13</v>
      </c>
      <c r="D18" s="150">
        <v>17</v>
      </c>
      <c r="E18" s="153" t="s">
        <v>51</v>
      </c>
      <c r="F18" s="156" t="s">
        <v>496</v>
      </c>
      <c r="G18" s="156" t="s">
        <v>497</v>
      </c>
      <c r="H18" s="138" t="str">
        <f>IF(OR(G18="中止",G18="取消"),"998",IF(ISNA(MATCH($E18,施設情報!$B$2:$B$96,0)),"999",INDEX(施設情報!$C$2:$C$96,MATCH($E18,施設情報!$B$2:$B$96,0))))</f>
        <v>023</v>
      </c>
      <c r="I18" s="139">
        <f t="shared" si="1"/>
        <v>46028</v>
      </c>
      <c r="J18" s="137" t="str">
        <f t="shared" si="2"/>
        <v>023-46028</v>
      </c>
      <c r="K18" s="137">
        <f t="shared" si="3"/>
        <v>0.54166666666666663</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0</v>
      </c>
      <c r="W18" s="137">
        <f t="shared" si="8"/>
        <v>0</v>
      </c>
      <c r="X18" s="137">
        <f t="shared" si="8"/>
        <v>0</v>
      </c>
      <c r="Y18" s="137">
        <f t="shared" si="8"/>
        <v>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75">
      <c r="A19" s="148">
        <v>1437</v>
      </c>
      <c r="B19" s="149">
        <v>46028</v>
      </c>
      <c r="C19" s="150">
        <v>9</v>
      </c>
      <c r="D19" s="150">
        <v>21</v>
      </c>
      <c r="E19" s="2" t="s">
        <v>43</v>
      </c>
      <c r="F19" s="156" t="s">
        <v>38</v>
      </c>
      <c r="G19" s="156" t="s">
        <v>100</v>
      </c>
      <c r="H19" s="138" t="str">
        <f>IF(OR(G19="中止",G19="取消"),"998",IF(ISNA(MATCH($E19,施設情報!$B$2:$B$96,0)),"999",INDEX(施設情報!$C$2:$C$96,MATCH($E19,施設情報!$B$2:$B$96,0))))</f>
        <v>006</v>
      </c>
      <c r="I19" s="139">
        <f t="shared" si="1"/>
        <v>46028</v>
      </c>
      <c r="J19" s="137" t="str">
        <f t="shared" si="2"/>
        <v>006-46028</v>
      </c>
      <c r="K19" s="137">
        <f t="shared" si="3"/>
        <v>0.375</v>
      </c>
      <c r="L19" s="137">
        <f t="shared" si="4"/>
        <v>0.875</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100</v>
      </c>
      <c r="AE19" s="137">
        <f t="shared" si="8"/>
        <v>100</v>
      </c>
      <c r="AF19" s="137">
        <f t="shared" si="8"/>
        <v>100</v>
      </c>
      <c r="AG19" s="137">
        <f t="shared" si="8"/>
        <v>100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93.75">
      <c r="A20" s="148">
        <v>1441</v>
      </c>
      <c r="B20" s="149">
        <v>46028</v>
      </c>
      <c r="C20" s="150">
        <v>9</v>
      </c>
      <c r="D20" s="150">
        <v>21</v>
      </c>
      <c r="E20" s="2" t="s">
        <v>42</v>
      </c>
      <c r="F20" s="156" t="s">
        <v>38</v>
      </c>
      <c r="G20" s="156" t="s">
        <v>100</v>
      </c>
      <c r="H20" s="138" t="str">
        <f>IF(OR(G20="中止",G20="取消"),"998",IF(ISNA(MATCH($E20,施設情報!$B$2:$B$96,0)),"999",INDEX(施設情報!$C$2:$C$96,MATCH($E20,施設情報!$B$2:$B$96,0))))</f>
        <v>005</v>
      </c>
      <c r="I20" s="139">
        <f t="shared" si="1"/>
        <v>46028</v>
      </c>
      <c r="J20" s="137" t="str">
        <f t="shared" si="2"/>
        <v>005-46028</v>
      </c>
      <c r="K20" s="137">
        <f t="shared" si="3"/>
        <v>0.375</v>
      </c>
      <c r="L20" s="137">
        <f t="shared" si="4"/>
        <v>0.875</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100</v>
      </c>
      <c r="AE20" s="137">
        <f t="shared" si="8"/>
        <v>100</v>
      </c>
      <c r="AF20" s="137">
        <f t="shared" si="8"/>
        <v>100</v>
      </c>
      <c r="AG20" s="137">
        <f t="shared" si="8"/>
        <v>100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37.5">
      <c r="A21" s="148">
        <v>1445</v>
      </c>
      <c r="B21" s="149">
        <v>46028</v>
      </c>
      <c r="C21" s="150">
        <v>9</v>
      </c>
      <c r="D21" s="150">
        <v>21</v>
      </c>
      <c r="E21" s="2" t="s">
        <v>40</v>
      </c>
      <c r="F21" s="156" t="s">
        <v>38</v>
      </c>
      <c r="G21" s="156" t="s">
        <v>100</v>
      </c>
      <c r="H21" s="138" t="str">
        <f>IF(OR(G21="中止",G21="取消"),"998",IF(ISNA(MATCH($E21,施設情報!$B$2:$B$96,0)),"999",INDEX(施設情報!$C$2:$C$96,MATCH($E21,施設情報!$B$2:$B$96,0))))</f>
        <v>003</v>
      </c>
      <c r="I21" s="139">
        <f t="shared" si="1"/>
        <v>46028</v>
      </c>
      <c r="J21" s="137" t="str">
        <f t="shared" si="2"/>
        <v>003-46028</v>
      </c>
      <c r="K21" s="137">
        <f t="shared" si="3"/>
        <v>0.375</v>
      </c>
      <c r="L21" s="137">
        <f t="shared" si="4"/>
        <v>0.875</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100</v>
      </c>
      <c r="AE21" s="137">
        <f t="shared" si="8"/>
        <v>100</v>
      </c>
      <c r="AF21" s="137">
        <f t="shared" si="8"/>
        <v>100</v>
      </c>
      <c r="AG21" s="137">
        <f t="shared" si="8"/>
        <v>100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6.25">
      <c r="A22" s="148">
        <v>301</v>
      </c>
      <c r="B22" s="152">
        <v>46029</v>
      </c>
      <c r="C22" s="154">
        <v>9</v>
      </c>
      <c r="D22" s="154">
        <v>17</v>
      </c>
      <c r="E22" s="153" t="s">
        <v>53</v>
      </c>
      <c r="F22" s="207" t="s">
        <v>96</v>
      </c>
      <c r="G22" s="207" t="s">
        <v>1</v>
      </c>
      <c r="H22" s="138" t="str">
        <f>IF(OR(G22="中止",G22="取消"),"998",IF(ISNA(MATCH($E22,施設情報!$B$2:$B$96,0)),"999",INDEX(施設情報!$C$2:$C$96,MATCH($E22,施設情報!$B$2:$B$96,0))))</f>
        <v>024</v>
      </c>
      <c r="I22" s="139">
        <f t="shared" si="1"/>
        <v>46029</v>
      </c>
      <c r="J22" s="137" t="str">
        <f t="shared" si="2"/>
        <v>024-46029</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1320</v>
      </c>
      <c r="B23" s="149">
        <v>46029</v>
      </c>
      <c r="C23" s="150">
        <v>9</v>
      </c>
      <c r="D23" s="150">
        <v>17</v>
      </c>
      <c r="E23" s="153" t="s">
        <v>63</v>
      </c>
      <c r="F23" s="156" t="s">
        <v>38</v>
      </c>
      <c r="G23" s="156" t="s">
        <v>495</v>
      </c>
      <c r="H23" s="138" t="str">
        <f>IF(OR(G23="中止",G23="取消"),"998",IF(ISNA(MATCH($E23,施設情報!$B$2:$B$96,0)),"999",INDEX(施設情報!$C$2:$C$96,MATCH($E23,施設情報!$B$2:$B$96,0))))</f>
        <v>998</v>
      </c>
      <c r="I23" s="139">
        <f t="shared" si="1"/>
        <v>46029</v>
      </c>
      <c r="J23" s="137" t="str">
        <f t="shared" si="2"/>
        <v>998-46029</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37.5">
      <c r="A24" s="148">
        <v>1325</v>
      </c>
      <c r="B24" s="149">
        <v>46029</v>
      </c>
      <c r="C24" s="150">
        <v>9</v>
      </c>
      <c r="D24" s="150">
        <v>17</v>
      </c>
      <c r="E24" s="153" t="s">
        <v>89</v>
      </c>
      <c r="F24" s="156" t="s">
        <v>38</v>
      </c>
      <c r="G24" s="156" t="s">
        <v>495</v>
      </c>
      <c r="H24" s="138" t="str">
        <f>IF(OR(G24="中止",G24="取消"),"998",IF(ISNA(MATCH($E24,施設情報!$B$2:$B$96,0)),"999",INDEX(施設情報!$C$2:$C$96,MATCH($E24,施設情報!$B$2:$B$96,0))))</f>
        <v>998</v>
      </c>
      <c r="I24" s="139">
        <f t="shared" si="1"/>
        <v>46029</v>
      </c>
      <c r="J24" s="137" t="str">
        <f t="shared" si="2"/>
        <v>998-46029</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c r="A25" s="148">
        <v>1329</v>
      </c>
      <c r="B25" s="149">
        <v>46029</v>
      </c>
      <c r="C25" s="150">
        <v>13</v>
      </c>
      <c r="D25" s="150">
        <v>17</v>
      </c>
      <c r="E25" s="153" t="s">
        <v>50</v>
      </c>
      <c r="F25" s="156" t="s">
        <v>38</v>
      </c>
      <c r="G25" s="156" t="s">
        <v>495</v>
      </c>
      <c r="H25" s="138" t="str">
        <f>IF(OR(G25="中止",G25="取消"),"998",IF(ISNA(MATCH($E25,施設情報!$B$2:$B$96,0)),"999",INDEX(施設情報!$C$2:$C$96,MATCH($E25,施設情報!$B$2:$B$96,0))))</f>
        <v>998</v>
      </c>
      <c r="I25" s="139">
        <f t="shared" si="1"/>
        <v>46029</v>
      </c>
      <c r="J25" s="137" t="str">
        <f t="shared" si="2"/>
        <v>998-46029</v>
      </c>
      <c r="K25" s="137">
        <f t="shared" si="3"/>
        <v>0.54166666666666663</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0</v>
      </c>
      <c r="W25" s="137">
        <f t="shared" ref="W25:AJ34" si="10">IF(AND(W$3&gt;=$K25,W$3&lt;$L25),100*$AM25,0)</f>
        <v>0</v>
      </c>
      <c r="X25" s="137">
        <f t="shared" si="10"/>
        <v>0</v>
      </c>
      <c r="Y25" s="137">
        <f t="shared" si="10"/>
        <v>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1333</v>
      </c>
      <c r="B26" s="149">
        <v>46029</v>
      </c>
      <c r="C26" s="150">
        <v>13</v>
      </c>
      <c r="D26" s="150">
        <v>17</v>
      </c>
      <c r="E26" s="153" t="s">
        <v>51</v>
      </c>
      <c r="F26" s="156" t="s">
        <v>496</v>
      </c>
      <c r="G26" s="156" t="s">
        <v>495</v>
      </c>
      <c r="H26" s="138" t="str">
        <f>IF(OR(G26="中止",G26="取消"),"998",IF(ISNA(MATCH($E26,施設情報!$B$2:$B$96,0)),"999",INDEX(施設情報!$C$2:$C$96,MATCH($E26,施設情報!$B$2:$B$96,0))))</f>
        <v>998</v>
      </c>
      <c r="I26" s="139">
        <f t="shared" si="1"/>
        <v>46029</v>
      </c>
      <c r="J26" s="137" t="str">
        <f t="shared" si="2"/>
        <v>998-46029</v>
      </c>
      <c r="K26" s="137">
        <f t="shared" si="3"/>
        <v>0.54166666666666663</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0</v>
      </c>
      <c r="W26" s="137">
        <f t="shared" si="10"/>
        <v>0</v>
      </c>
      <c r="X26" s="137">
        <f t="shared" si="10"/>
        <v>0</v>
      </c>
      <c r="Y26" s="137">
        <f t="shared" si="10"/>
        <v>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37.5">
      <c r="A27" s="148">
        <v>1384</v>
      </c>
      <c r="B27" s="149">
        <v>46029</v>
      </c>
      <c r="C27" s="150">
        <v>9</v>
      </c>
      <c r="D27" s="150">
        <v>17</v>
      </c>
      <c r="E27" s="153" t="s">
        <v>63</v>
      </c>
      <c r="F27" s="156" t="s">
        <v>38</v>
      </c>
      <c r="G27" s="156" t="s">
        <v>497</v>
      </c>
      <c r="H27" s="138" t="str">
        <f>IF(OR(G27="中止",G27="取消"),"998",IF(ISNA(MATCH($E27,施設情報!$B$2:$B$96,0)),"999",INDEX(施設情報!$C$2:$C$96,MATCH($E27,施設情報!$B$2:$B$96,0))))</f>
        <v>036</v>
      </c>
      <c r="I27" s="139">
        <f t="shared" si="1"/>
        <v>46029</v>
      </c>
      <c r="J27" s="137" t="str">
        <f t="shared" si="2"/>
        <v>036-46029</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1389</v>
      </c>
      <c r="B28" s="149">
        <v>46029</v>
      </c>
      <c r="C28" s="150">
        <v>9</v>
      </c>
      <c r="D28" s="150">
        <v>17</v>
      </c>
      <c r="E28" s="153" t="s">
        <v>89</v>
      </c>
      <c r="F28" s="156" t="s">
        <v>38</v>
      </c>
      <c r="G28" s="156" t="s">
        <v>497</v>
      </c>
      <c r="H28" s="138" t="str">
        <f>IF(OR(G28="中止",G28="取消"),"998",IF(ISNA(MATCH($E28,施設情報!$B$2:$B$96,0)),"999",INDEX(施設情報!$C$2:$C$96,MATCH($E28,施設情報!$B$2:$B$96,0))))</f>
        <v>064</v>
      </c>
      <c r="I28" s="139">
        <f t="shared" si="1"/>
        <v>46029</v>
      </c>
      <c r="J28" s="137" t="str">
        <f t="shared" si="2"/>
        <v>064-46029</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c r="A29" s="148">
        <v>1393</v>
      </c>
      <c r="B29" s="149">
        <v>46029</v>
      </c>
      <c r="C29" s="150">
        <v>13</v>
      </c>
      <c r="D29" s="150">
        <v>17</v>
      </c>
      <c r="E29" s="153" t="s">
        <v>50</v>
      </c>
      <c r="F29" s="156" t="s">
        <v>38</v>
      </c>
      <c r="G29" s="156" t="s">
        <v>497</v>
      </c>
      <c r="H29" s="138" t="str">
        <f>IF(OR(G29="中止",G29="取消"),"998",IF(ISNA(MATCH($E29,施設情報!$B$2:$B$96,0)),"999",INDEX(施設情報!$C$2:$C$96,MATCH($E29,施設情報!$B$2:$B$96,0))))</f>
        <v>022</v>
      </c>
      <c r="I29" s="139">
        <f t="shared" si="1"/>
        <v>46029</v>
      </c>
      <c r="J29" s="137" t="str">
        <f t="shared" si="2"/>
        <v>022-46029</v>
      </c>
      <c r="K29" s="137">
        <f t="shared" si="3"/>
        <v>0.54166666666666663</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0</v>
      </c>
      <c r="W29" s="137">
        <f t="shared" si="10"/>
        <v>0</v>
      </c>
      <c r="X29" s="137">
        <f t="shared" si="10"/>
        <v>0</v>
      </c>
      <c r="Y29" s="137">
        <f t="shared" si="10"/>
        <v>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56.25">
      <c r="A30" s="148">
        <v>1397</v>
      </c>
      <c r="B30" s="149">
        <v>46029</v>
      </c>
      <c r="C30" s="150">
        <v>13</v>
      </c>
      <c r="D30" s="150">
        <v>17</v>
      </c>
      <c r="E30" s="153" t="s">
        <v>51</v>
      </c>
      <c r="F30" s="156" t="s">
        <v>496</v>
      </c>
      <c r="G30" s="156" t="s">
        <v>497</v>
      </c>
      <c r="H30" s="138" t="str">
        <f>IF(OR(G30="中止",G30="取消"),"998",IF(ISNA(MATCH($E30,施設情報!$B$2:$B$96,0)),"999",INDEX(施設情報!$C$2:$C$96,MATCH($E30,施設情報!$B$2:$B$96,0))))</f>
        <v>023</v>
      </c>
      <c r="I30" s="139">
        <f t="shared" si="1"/>
        <v>46029</v>
      </c>
      <c r="J30" s="137" t="str">
        <f t="shared" si="2"/>
        <v>023-46029</v>
      </c>
      <c r="K30" s="137">
        <f t="shared" si="3"/>
        <v>0.54166666666666663</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0</v>
      </c>
      <c r="W30" s="137">
        <f t="shared" si="10"/>
        <v>0</v>
      </c>
      <c r="X30" s="137">
        <f t="shared" si="10"/>
        <v>0</v>
      </c>
      <c r="Y30" s="137">
        <f t="shared" si="10"/>
        <v>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1438</v>
      </c>
      <c r="B31" s="149">
        <v>46029</v>
      </c>
      <c r="C31" s="150">
        <v>9</v>
      </c>
      <c r="D31" s="150">
        <v>21</v>
      </c>
      <c r="E31" s="2" t="s">
        <v>43</v>
      </c>
      <c r="F31" s="156" t="s">
        <v>38</v>
      </c>
      <c r="G31" s="156" t="s">
        <v>100</v>
      </c>
      <c r="H31" s="138" t="str">
        <f>IF(OR(G31="中止",G31="取消"),"998",IF(ISNA(MATCH($E31,施設情報!$B$2:$B$96,0)),"999",INDEX(施設情報!$C$2:$C$96,MATCH($E31,施設情報!$B$2:$B$96,0))))</f>
        <v>006</v>
      </c>
      <c r="I31" s="139">
        <f t="shared" si="1"/>
        <v>46029</v>
      </c>
      <c r="J31" s="137" t="str">
        <f t="shared" si="2"/>
        <v>006-46029</v>
      </c>
      <c r="K31" s="137">
        <f t="shared" si="3"/>
        <v>0.375</v>
      </c>
      <c r="L31" s="137">
        <f t="shared" si="4"/>
        <v>0.875</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100</v>
      </c>
      <c r="AE31" s="137">
        <f t="shared" si="10"/>
        <v>100</v>
      </c>
      <c r="AF31" s="137">
        <f t="shared" si="10"/>
        <v>100</v>
      </c>
      <c r="AG31" s="137">
        <f t="shared" si="10"/>
        <v>100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93.75">
      <c r="A32" s="148">
        <v>1442</v>
      </c>
      <c r="B32" s="149">
        <v>46029</v>
      </c>
      <c r="C32" s="150">
        <v>9</v>
      </c>
      <c r="D32" s="150">
        <v>21</v>
      </c>
      <c r="E32" s="2" t="s">
        <v>42</v>
      </c>
      <c r="F32" s="156" t="s">
        <v>38</v>
      </c>
      <c r="G32" s="156" t="s">
        <v>100</v>
      </c>
      <c r="H32" s="138" t="str">
        <f>IF(OR(G32="中止",G32="取消"),"998",IF(ISNA(MATCH($E32,施設情報!$B$2:$B$96,0)),"999",INDEX(施設情報!$C$2:$C$96,MATCH($E32,施設情報!$B$2:$B$96,0))))</f>
        <v>005</v>
      </c>
      <c r="I32" s="139">
        <f t="shared" si="1"/>
        <v>46029</v>
      </c>
      <c r="J32" s="137" t="str">
        <f t="shared" si="2"/>
        <v>005-46029</v>
      </c>
      <c r="K32" s="137">
        <f t="shared" si="3"/>
        <v>0.375</v>
      </c>
      <c r="L32" s="137">
        <f t="shared" si="4"/>
        <v>0.875</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100</v>
      </c>
      <c r="AE32" s="137">
        <f t="shared" si="10"/>
        <v>100</v>
      </c>
      <c r="AF32" s="137">
        <f t="shared" si="10"/>
        <v>100</v>
      </c>
      <c r="AG32" s="137">
        <f t="shared" si="10"/>
        <v>100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37.5">
      <c r="A33" s="148">
        <v>1446</v>
      </c>
      <c r="B33" s="149">
        <v>46029</v>
      </c>
      <c r="C33" s="150">
        <v>9</v>
      </c>
      <c r="D33" s="150">
        <v>21</v>
      </c>
      <c r="E33" s="2" t="s">
        <v>40</v>
      </c>
      <c r="F33" s="156" t="s">
        <v>38</v>
      </c>
      <c r="G33" s="156" t="s">
        <v>100</v>
      </c>
      <c r="H33" s="138" t="str">
        <f>IF(OR(G33="中止",G33="取消"),"998",IF(ISNA(MATCH($E33,施設情報!$B$2:$B$96,0)),"999",INDEX(施設情報!$C$2:$C$96,MATCH($E33,施設情報!$B$2:$B$96,0))))</f>
        <v>003</v>
      </c>
      <c r="I33" s="139">
        <f t="shared" si="1"/>
        <v>46029</v>
      </c>
      <c r="J33" s="137" t="str">
        <f t="shared" si="2"/>
        <v>003-46029</v>
      </c>
      <c r="K33" s="137">
        <f t="shared" si="3"/>
        <v>0.375</v>
      </c>
      <c r="L33" s="137">
        <f t="shared" si="4"/>
        <v>0.875</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100</v>
      </c>
      <c r="AE33" s="137">
        <f t="shared" si="10"/>
        <v>100</v>
      </c>
      <c r="AF33" s="137">
        <f t="shared" si="10"/>
        <v>100</v>
      </c>
      <c r="AG33" s="137">
        <f t="shared" si="10"/>
        <v>100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37.5">
      <c r="A34" s="148">
        <v>129</v>
      </c>
      <c r="B34" s="149">
        <v>46030</v>
      </c>
      <c r="C34" s="150">
        <v>9</v>
      </c>
      <c r="D34" s="150">
        <v>12</v>
      </c>
      <c r="E34" s="153" t="s">
        <v>4</v>
      </c>
      <c r="F34" s="156" t="s">
        <v>0</v>
      </c>
      <c r="G34" s="156" t="s">
        <v>1</v>
      </c>
      <c r="H34" s="138" t="str">
        <f>IF(OR(G34="中止",G34="取消"),"998",IF(ISNA(MATCH($E34,施設情報!$B$2:$B$96,0)),"999",INDEX(施設情報!$C$2:$C$96,MATCH($E34,施設情報!$B$2:$B$96,0))))</f>
        <v>063</v>
      </c>
      <c r="I34" s="139">
        <f t="shared" si="1"/>
        <v>46030</v>
      </c>
      <c r="J34" s="137" t="str">
        <f t="shared" si="2"/>
        <v>063-46030</v>
      </c>
      <c r="K34" s="137">
        <f t="shared" si="3"/>
        <v>0.375</v>
      </c>
      <c r="L34" s="137">
        <f t="shared" si="4"/>
        <v>0.5</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100</v>
      </c>
      <c r="W34" s="137">
        <f t="shared" si="10"/>
        <v>100</v>
      </c>
      <c r="X34" s="137">
        <f t="shared" si="10"/>
        <v>100</v>
      </c>
      <c r="Y34" s="137">
        <f t="shared" si="10"/>
        <v>0</v>
      </c>
      <c r="Z34" s="137">
        <f t="shared" si="10"/>
        <v>0</v>
      </c>
      <c r="AA34" s="137">
        <f t="shared" si="10"/>
        <v>0</v>
      </c>
      <c r="AB34" s="137">
        <f t="shared" si="10"/>
        <v>0</v>
      </c>
      <c r="AC34" s="137">
        <f t="shared" si="10"/>
        <v>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ht="37.5">
      <c r="A35" s="148">
        <v>130</v>
      </c>
      <c r="B35" s="149">
        <v>46030</v>
      </c>
      <c r="C35" s="150">
        <v>9</v>
      </c>
      <c r="D35" s="150">
        <v>12</v>
      </c>
      <c r="E35" s="153" t="s">
        <v>5</v>
      </c>
      <c r="F35" s="156" t="s">
        <v>0</v>
      </c>
      <c r="G35" s="156" t="s">
        <v>1</v>
      </c>
      <c r="H35" s="138" t="str">
        <f>IF(OR(G35="中止",G35="取消"),"998",IF(ISNA(MATCH($E35,施設情報!$B$2:$B$96,0)),"999",INDEX(施設情報!$C$2:$C$96,MATCH($E35,施設情報!$B$2:$B$96,0))))</f>
        <v>064</v>
      </c>
      <c r="I35" s="139">
        <f t="shared" si="1"/>
        <v>46030</v>
      </c>
      <c r="J35" s="137" t="str">
        <f t="shared" si="2"/>
        <v>064-46030</v>
      </c>
      <c r="K35" s="137">
        <f t="shared" si="3"/>
        <v>0.375</v>
      </c>
      <c r="L35" s="137">
        <f t="shared" si="4"/>
        <v>0.5</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100</v>
      </c>
      <c r="W35" s="137">
        <f t="shared" ref="W35:AJ44" si="12">IF(AND(W$3&gt;=$K35,W$3&lt;$L35),100*$AM35,0)</f>
        <v>100</v>
      </c>
      <c r="X35" s="137">
        <f t="shared" si="12"/>
        <v>100</v>
      </c>
      <c r="Y35" s="137">
        <f t="shared" si="12"/>
        <v>0</v>
      </c>
      <c r="Z35" s="137">
        <f t="shared" si="12"/>
        <v>0</v>
      </c>
      <c r="AA35" s="137">
        <f t="shared" si="12"/>
        <v>0</v>
      </c>
      <c r="AB35" s="137">
        <f t="shared" si="12"/>
        <v>0</v>
      </c>
      <c r="AC35" s="137">
        <f t="shared" si="12"/>
        <v>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56.25">
      <c r="A36" s="148">
        <v>131</v>
      </c>
      <c r="B36" s="149">
        <v>46030</v>
      </c>
      <c r="C36" s="150">
        <v>9</v>
      </c>
      <c r="D36" s="150">
        <v>16</v>
      </c>
      <c r="E36" s="153" t="s">
        <v>32</v>
      </c>
      <c r="F36" s="156" t="s">
        <v>96</v>
      </c>
      <c r="G36" s="156" t="s">
        <v>1</v>
      </c>
      <c r="H36" s="138" t="str">
        <f>IF(OR(G36="中止",G36="取消"),"998",IF(ISNA(MATCH($E36,施設情報!$B$2:$B$96,0)),"999",INDEX(施設情報!$C$2:$C$96,MATCH($E36,施設情報!$B$2:$B$96,0))))</f>
        <v>039</v>
      </c>
      <c r="I36" s="139">
        <f t="shared" si="1"/>
        <v>46030</v>
      </c>
      <c r="J36" s="137" t="str">
        <f t="shared" si="2"/>
        <v>039-46030</v>
      </c>
      <c r="K36" s="137">
        <f t="shared" si="3"/>
        <v>0.375</v>
      </c>
      <c r="L36" s="137">
        <f t="shared" si="4"/>
        <v>0.66666666666666663</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56.25">
      <c r="A37" s="148">
        <v>132</v>
      </c>
      <c r="B37" s="149">
        <v>46030</v>
      </c>
      <c r="C37" s="150">
        <v>9</v>
      </c>
      <c r="D37" s="150">
        <v>16</v>
      </c>
      <c r="E37" s="153" t="s">
        <v>33</v>
      </c>
      <c r="F37" s="156" t="s">
        <v>96</v>
      </c>
      <c r="G37" s="156" t="s">
        <v>1</v>
      </c>
      <c r="H37" s="138" t="str">
        <f>IF(OR(G37="中止",G37="取消"),"998",IF(ISNA(MATCH($E37,施設情報!$B$2:$B$96,0)),"999",INDEX(施設情報!$C$2:$C$96,MATCH($E37,施設情報!$B$2:$B$96,0))))</f>
        <v>038</v>
      </c>
      <c r="I37" s="139">
        <f t="shared" si="1"/>
        <v>46030</v>
      </c>
      <c r="J37" s="137" t="str">
        <f t="shared" si="2"/>
        <v>038-46030</v>
      </c>
      <c r="K37" s="137">
        <f t="shared" si="3"/>
        <v>0.375</v>
      </c>
      <c r="L37" s="137">
        <f t="shared" si="4"/>
        <v>0.66666666666666663</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56.25">
      <c r="A38" s="148">
        <v>302</v>
      </c>
      <c r="B38" s="152">
        <v>46030</v>
      </c>
      <c r="C38" s="154">
        <v>9</v>
      </c>
      <c r="D38" s="154">
        <v>17</v>
      </c>
      <c r="E38" s="153" t="s">
        <v>53</v>
      </c>
      <c r="F38" s="207" t="s">
        <v>96</v>
      </c>
      <c r="G38" s="207" t="s">
        <v>1</v>
      </c>
      <c r="H38" s="138" t="str">
        <f>IF(OR(G38="中止",G38="取消"),"998",IF(ISNA(MATCH($E38,施設情報!$B$2:$B$96,0)),"999",INDEX(施設情報!$C$2:$C$96,MATCH($E38,施設情報!$B$2:$B$96,0))))</f>
        <v>024</v>
      </c>
      <c r="I38" s="139">
        <f t="shared" si="1"/>
        <v>46030</v>
      </c>
      <c r="J38" s="137" t="str">
        <f t="shared" si="2"/>
        <v>024-46030</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37.5">
      <c r="A39" s="148">
        <v>1321</v>
      </c>
      <c r="B39" s="149">
        <v>46030</v>
      </c>
      <c r="C39" s="150">
        <v>9</v>
      </c>
      <c r="D39" s="150">
        <v>17</v>
      </c>
      <c r="E39" s="153" t="s">
        <v>63</v>
      </c>
      <c r="F39" s="156" t="s">
        <v>38</v>
      </c>
      <c r="G39" s="156" t="s">
        <v>495</v>
      </c>
      <c r="H39" s="138" t="str">
        <f>IF(OR(G39="中止",G39="取消"),"998",IF(ISNA(MATCH($E39,施設情報!$B$2:$B$96,0)),"999",INDEX(施設情報!$C$2:$C$96,MATCH($E39,施設情報!$B$2:$B$96,0))))</f>
        <v>998</v>
      </c>
      <c r="I39" s="139">
        <f t="shared" si="1"/>
        <v>46030</v>
      </c>
      <c r="J39" s="137" t="str">
        <f t="shared" si="2"/>
        <v>998-46030</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37.5">
      <c r="A40" s="148">
        <v>1326</v>
      </c>
      <c r="B40" s="149">
        <v>46030</v>
      </c>
      <c r="C40" s="150">
        <v>13</v>
      </c>
      <c r="D40" s="150">
        <v>17</v>
      </c>
      <c r="E40" s="153" t="s">
        <v>89</v>
      </c>
      <c r="F40" s="156" t="s">
        <v>38</v>
      </c>
      <c r="G40" s="156" t="s">
        <v>495</v>
      </c>
      <c r="H40" s="138" t="str">
        <f>IF(OR(G40="中止",G40="取消"),"998",IF(ISNA(MATCH($E40,施設情報!$B$2:$B$96,0)),"999",INDEX(施設情報!$C$2:$C$96,MATCH($E40,施設情報!$B$2:$B$96,0))))</f>
        <v>998</v>
      </c>
      <c r="I40" s="139">
        <f t="shared" si="1"/>
        <v>46030</v>
      </c>
      <c r="J40" s="137" t="str">
        <f t="shared" si="2"/>
        <v>998-46030</v>
      </c>
      <c r="K40" s="137">
        <f t="shared" si="3"/>
        <v>0.54166666666666663</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0</v>
      </c>
      <c r="W40" s="137">
        <f t="shared" si="12"/>
        <v>0</v>
      </c>
      <c r="X40" s="137">
        <f t="shared" si="12"/>
        <v>0</v>
      </c>
      <c r="Y40" s="137">
        <f t="shared" si="12"/>
        <v>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c r="A41" s="148">
        <v>1330</v>
      </c>
      <c r="B41" s="149">
        <v>46030</v>
      </c>
      <c r="C41" s="150">
        <v>13</v>
      </c>
      <c r="D41" s="150">
        <v>17</v>
      </c>
      <c r="E41" s="153" t="s">
        <v>50</v>
      </c>
      <c r="F41" s="156" t="s">
        <v>38</v>
      </c>
      <c r="G41" s="156" t="s">
        <v>495</v>
      </c>
      <c r="H41" s="138" t="str">
        <f>IF(OR(G41="中止",G41="取消"),"998",IF(ISNA(MATCH($E41,施設情報!$B$2:$B$96,0)),"999",INDEX(施設情報!$C$2:$C$96,MATCH($E41,施設情報!$B$2:$B$96,0))))</f>
        <v>998</v>
      </c>
      <c r="I41" s="139">
        <f t="shared" si="1"/>
        <v>46030</v>
      </c>
      <c r="J41" s="137" t="str">
        <f t="shared" si="2"/>
        <v>998-46030</v>
      </c>
      <c r="K41" s="137">
        <f t="shared" si="3"/>
        <v>0.54166666666666663</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0</v>
      </c>
      <c r="W41" s="137">
        <f t="shared" si="12"/>
        <v>0</v>
      </c>
      <c r="X41" s="137">
        <f t="shared" si="12"/>
        <v>0</v>
      </c>
      <c r="Y41" s="137">
        <f t="shared" si="12"/>
        <v>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56.25">
      <c r="A42" s="148">
        <v>1334</v>
      </c>
      <c r="B42" s="149">
        <v>46030</v>
      </c>
      <c r="C42" s="150">
        <v>13</v>
      </c>
      <c r="D42" s="150">
        <v>17</v>
      </c>
      <c r="E42" s="153" t="s">
        <v>51</v>
      </c>
      <c r="F42" s="156" t="s">
        <v>496</v>
      </c>
      <c r="G42" s="156" t="s">
        <v>495</v>
      </c>
      <c r="H42" s="138" t="str">
        <f>IF(OR(G42="中止",G42="取消"),"998",IF(ISNA(MATCH($E42,施設情報!$B$2:$B$96,0)),"999",INDEX(施設情報!$C$2:$C$96,MATCH($E42,施設情報!$B$2:$B$96,0))))</f>
        <v>998</v>
      </c>
      <c r="I42" s="139">
        <f t="shared" si="1"/>
        <v>46030</v>
      </c>
      <c r="J42" s="137" t="str">
        <f t="shared" si="2"/>
        <v>998-46030</v>
      </c>
      <c r="K42" s="137">
        <f t="shared" si="3"/>
        <v>0.54166666666666663</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0</v>
      </c>
      <c r="W42" s="137">
        <f t="shared" si="12"/>
        <v>0</v>
      </c>
      <c r="X42" s="137">
        <f t="shared" si="12"/>
        <v>0</v>
      </c>
      <c r="Y42" s="137">
        <f t="shared" si="12"/>
        <v>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37.5">
      <c r="A43" s="148">
        <v>1381</v>
      </c>
      <c r="B43" s="149">
        <v>46030</v>
      </c>
      <c r="C43" s="150">
        <v>9</v>
      </c>
      <c r="D43" s="150">
        <v>13</v>
      </c>
      <c r="E43" s="153" t="s">
        <v>89</v>
      </c>
      <c r="F43" s="156" t="s">
        <v>38</v>
      </c>
      <c r="G43" s="156" t="s">
        <v>495</v>
      </c>
      <c r="H43" s="138" t="str">
        <f>IF(OR(G43="中止",G43="取消"),"998",IF(ISNA(MATCH($E43,施設情報!$B$2:$B$96,0)),"999",INDEX(施設情報!$C$2:$C$96,MATCH($E43,施設情報!$B$2:$B$96,0))))</f>
        <v>998</v>
      </c>
      <c r="I43" s="139">
        <f t="shared" si="1"/>
        <v>46030</v>
      </c>
      <c r="J43" s="137" t="str">
        <f t="shared" si="2"/>
        <v>998-46030</v>
      </c>
      <c r="K43" s="137">
        <f t="shared" si="3"/>
        <v>0.375</v>
      </c>
      <c r="L43" s="137">
        <f t="shared" si="4"/>
        <v>0.54166666666666663</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0</v>
      </c>
      <c r="AA43" s="137">
        <f t="shared" si="12"/>
        <v>0</v>
      </c>
      <c r="AB43" s="137">
        <f t="shared" si="12"/>
        <v>0</v>
      </c>
      <c r="AC43" s="137">
        <f t="shared" si="12"/>
        <v>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37.5">
      <c r="A44" s="148">
        <v>1385</v>
      </c>
      <c r="B44" s="149">
        <v>46030</v>
      </c>
      <c r="C44" s="150">
        <v>9</v>
      </c>
      <c r="D44" s="150">
        <v>17</v>
      </c>
      <c r="E44" s="153" t="s">
        <v>63</v>
      </c>
      <c r="F44" s="156" t="s">
        <v>38</v>
      </c>
      <c r="G44" s="156" t="s">
        <v>497</v>
      </c>
      <c r="H44" s="138" t="str">
        <f>IF(OR(G44="中止",G44="取消"),"998",IF(ISNA(MATCH($E44,施設情報!$B$2:$B$96,0)),"999",INDEX(施設情報!$C$2:$C$96,MATCH($E44,施設情報!$B$2:$B$96,0))))</f>
        <v>036</v>
      </c>
      <c r="I44" s="139">
        <f t="shared" si="1"/>
        <v>46030</v>
      </c>
      <c r="J44" s="137" t="str">
        <f t="shared" si="2"/>
        <v>036-46030</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37.5">
      <c r="A45" s="148">
        <v>1390</v>
      </c>
      <c r="B45" s="149">
        <v>46030</v>
      </c>
      <c r="C45" s="150">
        <v>9</v>
      </c>
      <c r="D45" s="150">
        <v>17</v>
      </c>
      <c r="E45" s="153" t="s">
        <v>89</v>
      </c>
      <c r="F45" s="156" t="s">
        <v>38</v>
      </c>
      <c r="G45" s="156" t="s">
        <v>497</v>
      </c>
      <c r="H45" s="138" t="str">
        <f>IF(OR(G45="中止",G45="取消"),"998",IF(ISNA(MATCH($E45,施設情報!$B$2:$B$96,0)),"999",INDEX(施設情報!$C$2:$C$96,MATCH($E45,施設情報!$B$2:$B$96,0))))</f>
        <v>064</v>
      </c>
      <c r="I45" s="139">
        <f t="shared" si="1"/>
        <v>46030</v>
      </c>
      <c r="J45" s="137" t="str">
        <f t="shared" si="2"/>
        <v>064-46030</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IF(AND(W$3&gt;=$K45,W$3&lt;$L45),100*$AM45,0)</f>
        <v>100</v>
      </c>
      <c r="X45" s="137">
        <f t="shared" si="14"/>
        <v>100</v>
      </c>
      <c r="Y45" s="137">
        <f t="shared" si="14"/>
        <v>100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c r="A46" s="148">
        <v>1394</v>
      </c>
      <c r="B46" s="149">
        <v>46030</v>
      </c>
      <c r="C46" s="150">
        <v>13</v>
      </c>
      <c r="D46" s="150">
        <v>17</v>
      </c>
      <c r="E46" s="153" t="s">
        <v>50</v>
      </c>
      <c r="F46" s="156" t="s">
        <v>38</v>
      </c>
      <c r="G46" s="156" t="s">
        <v>497</v>
      </c>
      <c r="H46" s="138" t="str">
        <f>IF(OR(G46="中止",G46="取消"),"998",IF(ISNA(MATCH($E46,施設情報!$B$2:$B$96,0)),"999",INDEX(施設情報!$C$2:$C$96,MATCH($E46,施設情報!$B$2:$B$96,0))))</f>
        <v>022</v>
      </c>
      <c r="I46" s="139">
        <f t="shared" si="1"/>
        <v>46030</v>
      </c>
      <c r="J46" s="137" t="str">
        <f t="shared" si="2"/>
        <v>022-46030</v>
      </c>
      <c r="K46" s="137">
        <f t="shared" si="3"/>
        <v>0.54166666666666663</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0</v>
      </c>
      <c r="W46" s="137">
        <f t="shared" si="14"/>
        <v>0</v>
      </c>
      <c r="X46" s="137">
        <f t="shared" si="14"/>
        <v>0</v>
      </c>
      <c r="Y46" s="137">
        <f t="shared" si="14"/>
        <v>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56.25">
      <c r="A47" s="148">
        <v>1398</v>
      </c>
      <c r="B47" s="149">
        <v>46030</v>
      </c>
      <c r="C47" s="150">
        <v>13</v>
      </c>
      <c r="D47" s="150">
        <v>17</v>
      </c>
      <c r="E47" s="153" t="s">
        <v>51</v>
      </c>
      <c r="F47" s="156" t="s">
        <v>496</v>
      </c>
      <c r="G47" s="156" t="s">
        <v>497</v>
      </c>
      <c r="H47" s="138" t="str">
        <f>IF(OR(G47="中止",G47="取消"),"998",IF(ISNA(MATCH($E47,施設情報!$B$2:$B$96,0)),"999",INDEX(施設情報!$C$2:$C$96,MATCH($E47,施設情報!$B$2:$B$96,0))))</f>
        <v>023</v>
      </c>
      <c r="I47" s="139">
        <f t="shared" si="1"/>
        <v>46030</v>
      </c>
      <c r="J47" s="137" t="str">
        <f t="shared" si="2"/>
        <v>023-46030</v>
      </c>
      <c r="K47" s="137">
        <f t="shared" si="3"/>
        <v>0.54166666666666663</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0</v>
      </c>
      <c r="W47" s="137">
        <f t="shared" si="14"/>
        <v>0</v>
      </c>
      <c r="X47" s="137">
        <f t="shared" si="14"/>
        <v>0</v>
      </c>
      <c r="Y47" s="137">
        <f t="shared" si="14"/>
        <v>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75">
      <c r="A48" s="148">
        <v>1439</v>
      </c>
      <c r="B48" s="149">
        <v>46030</v>
      </c>
      <c r="C48" s="150">
        <v>9</v>
      </c>
      <c r="D48" s="150">
        <v>21</v>
      </c>
      <c r="E48" s="2" t="s">
        <v>43</v>
      </c>
      <c r="F48" s="156" t="s">
        <v>38</v>
      </c>
      <c r="G48" s="156" t="s">
        <v>100</v>
      </c>
      <c r="H48" s="138" t="str">
        <f>IF(OR(G48="中止",G48="取消"),"998",IF(ISNA(MATCH($E48,施設情報!$B$2:$B$96,0)),"999",INDEX(施設情報!$C$2:$C$96,MATCH($E48,施設情報!$B$2:$B$96,0))))</f>
        <v>006</v>
      </c>
      <c r="I48" s="139">
        <f t="shared" si="1"/>
        <v>46030</v>
      </c>
      <c r="J48" s="137" t="str">
        <f t="shared" si="2"/>
        <v>006-46030</v>
      </c>
      <c r="K48" s="137">
        <f t="shared" si="3"/>
        <v>0.375</v>
      </c>
      <c r="L48" s="137">
        <f t="shared" si="4"/>
        <v>0.875</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100</v>
      </c>
      <c r="AE48" s="137">
        <f t="shared" si="14"/>
        <v>100</v>
      </c>
      <c r="AF48" s="137">
        <f t="shared" si="14"/>
        <v>100</v>
      </c>
      <c r="AG48" s="137">
        <f t="shared" si="14"/>
        <v>100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93.75">
      <c r="A49" s="148">
        <v>1443</v>
      </c>
      <c r="B49" s="149">
        <v>46030</v>
      </c>
      <c r="C49" s="150">
        <v>9</v>
      </c>
      <c r="D49" s="150">
        <v>21</v>
      </c>
      <c r="E49" s="2" t="s">
        <v>42</v>
      </c>
      <c r="F49" s="156" t="s">
        <v>38</v>
      </c>
      <c r="G49" s="156" t="s">
        <v>100</v>
      </c>
      <c r="H49" s="138" t="str">
        <f>IF(OR(G49="中止",G49="取消"),"998",IF(ISNA(MATCH($E49,施設情報!$B$2:$B$96,0)),"999",INDEX(施設情報!$C$2:$C$96,MATCH($E49,施設情報!$B$2:$B$96,0))))</f>
        <v>005</v>
      </c>
      <c r="I49" s="139">
        <f t="shared" si="1"/>
        <v>46030</v>
      </c>
      <c r="J49" s="137" t="str">
        <f t="shared" si="2"/>
        <v>005-46030</v>
      </c>
      <c r="K49" s="137">
        <f t="shared" si="3"/>
        <v>0.375</v>
      </c>
      <c r="L49" s="137">
        <f t="shared" si="4"/>
        <v>0.875</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100</v>
      </c>
      <c r="AE49" s="137">
        <f t="shared" si="14"/>
        <v>100</v>
      </c>
      <c r="AF49" s="137">
        <f t="shared" si="14"/>
        <v>100</v>
      </c>
      <c r="AG49" s="137">
        <f t="shared" si="14"/>
        <v>100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37.5">
      <c r="A50" s="148">
        <v>1447</v>
      </c>
      <c r="B50" s="149">
        <v>46030</v>
      </c>
      <c r="C50" s="150">
        <v>9</v>
      </c>
      <c r="D50" s="150">
        <v>21</v>
      </c>
      <c r="E50" s="2" t="s">
        <v>40</v>
      </c>
      <c r="F50" s="156" t="s">
        <v>38</v>
      </c>
      <c r="G50" s="156" t="s">
        <v>100</v>
      </c>
      <c r="H50" s="138" t="str">
        <f>IF(OR(G50="中止",G50="取消"),"998",IF(ISNA(MATCH($E50,施設情報!$B$2:$B$96,0)),"999",INDEX(施設情報!$C$2:$C$96,MATCH($E50,施設情報!$B$2:$B$96,0))))</f>
        <v>003</v>
      </c>
      <c r="I50" s="139">
        <f t="shared" si="1"/>
        <v>46030</v>
      </c>
      <c r="J50" s="137" t="str">
        <f t="shared" si="2"/>
        <v>003-46030</v>
      </c>
      <c r="K50" s="137">
        <f t="shared" si="3"/>
        <v>0.375</v>
      </c>
      <c r="L50" s="137">
        <f t="shared" si="4"/>
        <v>0.875</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100</v>
      </c>
      <c r="AE50" s="137">
        <f t="shared" si="14"/>
        <v>100</v>
      </c>
      <c r="AF50" s="137">
        <f t="shared" si="14"/>
        <v>100</v>
      </c>
      <c r="AG50" s="137">
        <f t="shared" si="14"/>
        <v>100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56.25">
      <c r="A51" s="148">
        <v>303</v>
      </c>
      <c r="B51" s="152">
        <v>46031</v>
      </c>
      <c r="C51" s="154">
        <v>9</v>
      </c>
      <c r="D51" s="154">
        <v>17</v>
      </c>
      <c r="E51" s="153" t="s">
        <v>53</v>
      </c>
      <c r="F51" s="207" t="s">
        <v>96</v>
      </c>
      <c r="G51" s="207" t="s">
        <v>1</v>
      </c>
      <c r="H51" s="138" t="str">
        <f>IF(OR(G51="中止",G51="取消"),"998",IF(ISNA(MATCH($E51,施設情報!$B$2:$B$96,0)),"999",INDEX(施設情報!$C$2:$C$96,MATCH($E51,施設情報!$B$2:$B$96,0))))</f>
        <v>024</v>
      </c>
      <c r="I51" s="139">
        <f t="shared" si="1"/>
        <v>46031</v>
      </c>
      <c r="J51" s="137" t="str">
        <f t="shared" si="2"/>
        <v>024-46031</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1</v>
      </c>
      <c r="AM51" s="136">
        <v>1</v>
      </c>
    </row>
    <row r="52" spans="1:39" ht="37.5">
      <c r="A52" s="148">
        <v>1322</v>
      </c>
      <c r="B52" s="149">
        <v>46031</v>
      </c>
      <c r="C52" s="150">
        <v>9</v>
      </c>
      <c r="D52" s="150">
        <v>17</v>
      </c>
      <c r="E52" s="153" t="s">
        <v>63</v>
      </c>
      <c r="F52" s="156" t="s">
        <v>38</v>
      </c>
      <c r="G52" s="156" t="s">
        <v>495</v>
      </c>
      <c r="H52" s="138" t="str">
        <f>IF(OR(G52="中止",G52="取消"),"998",IF(ISNA(MATCH($E52,施設情報!$B$2:$B$96,0)),"999",INDEX(施設情報!$C$2:$C$96,MATCH($E52,施設情報!$B$2:$B$96,0))))</f>
        <v>998</v>
      </c>
      <c r="I52" s="139">
        <f t="shared" si="1"/>
        <v>46031</v>
      </c>
      <c r="J52" s="137" t="str">
        <f t="shared" si="2"/>
        <v>998-46031</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37.5">
      <c r="A53" s="148">
        <v>1327</v>
      </c>
      <c r="B53" s="149">
        <v>46031</v>
      </c>
      <c r="C53" s="150">
        <v>9</v>
      </c>
      <c r="D53" s="150">
        <v>17</v>
      </c>
      <c r="E53" s="153" t="s">
        <v>89</v>
      </c>
      <c r="F53" s="156" t="s">
        <v>38</v>
      </c>
      <c r="G53" s="156" t="s">
        <v>495</v>
      </c>
      <c r="H53" s="138" t="str">
        <f>IF(OR(G53="中止",G53="取消"),"998",IF(ISNA(MATCH($E53,施設情報!$B$2:$B$96,0)),"999",INDEX(施設情報!$C$2:$C$96,MATCH($E53,施設情報!$B$2:$B$96,0))))</f>
        <v>998</v>
      </c>
      <c r="I53" s="139">
        <f t="shared" si="1"/>
        <v>46031</v>
      </c>
      <c r="J53" s="137" t="str">
        <f t="shared" si="2"/>
        <v>998-46031</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c r="A54" s="148">
        <v>1331</v>
      </c>
      <c r="B54" s="149">
        <v>46031</v>
      </c>
      <c r="C54" s="150">
        <v>13</v>
      </c>
      <c r="D54" s="150">
        <v>17</v>
      </c>
      <c r="E54" s="153" t="s">
        <v>50</v>
      </c>
      <c r="F54" s="156" t="s">
        <v>38</v>
      </c>
      <c r="G54" s="156" t="s">
        <v>495</v>
      </c>
      <c r="H54" s="138" t="str">
        <f>IF(OR(G54="中止",G54="取消"),"998",IF(ISNA(MATCH($E54,施設情報!$B$2:$B$96,0)),"999",INDEX(施設情報!$C$2:$C$96,MATCH($E54,施設情報!$B$2:$B$96,0))))</f>
        <v>998</v>
      </c>
      <c r="I54" s="139">
        <f t="shared" si="1"/>
        <v>46031</v>
      </c>
      <c r="J54" s="137" t="str">
        <f t="shared" si="2"/>
        <v>998-46031</v>
      </c>
      <c r="K54" s="137">
        <f t="shared" si="3"/>
        <v>0.54166666666666663</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0</v>
      </c>
      <c r="W54" s="137">
        <f t="shared" si="14"/>
        <v>0</v>
      </c>
      <c r="X54" s="137">
        <f t="shared" si="14"/>
        <v>0</v>
      </c>
      <c r="Y54" s="137">
        <f t="shared" si="14"/>
        <v>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56.25">
      <c r="A55" s="148">
        <v>1335</v>
      </c>
      <c r="B55" s="149">
        <v>46031</v>
      </c>
      <c r="C55" s="150">
        <v>13</v>
      </c>
      <c r="D55" s="150">
        <v>17</v>
      </c>
      <c r="E55" s="153" t="s">
        <v>51</v>
      </c>
      <c r="F55" s="156" t="s">
        <v>496</v>
      </c>
      <c r="G55" s="156" t="s">
        <v>495</v>
      </c>
      <c r="H55" s="138" t="str">
        <f>IF(OR(G55="中止",G55="取消"),"998",IF(ISNA(MATCH($E55,施設情報!$B$2:$B$96,0)),"999",INDEX(施設情報!$C$2:$C$96,MATCH($E55,施設情報!$B$2:$B$96,0))))</f>
        <v>998</v>
      </c>
      <c r="I55" s="139">
        <f t="shared" si="1"/>
        <v>46031</v>
      </c>
      <c r="J55" s="137" t="str">
        <f t="shared" si="2"/>
        <v>998-46031</v>
      </c>
      <c r="K55" s="137">
        <f t="shared" si="3"/>
        <v>0.54166666666666663</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0</v>
      </c>
      <c r="W55" s="137">
        <f t="shared" ref="W55:AJ64" si="16">IF(AND(W$3&gt;=$K55,W$3&lt;$L55),100*$AM55,0)</f>
        <v>0</v>
      </c>
      <c r="X55" s="137">
        <f t="shared" si="16"/>
        <v>0</v>
      </c>
      <c r="Y55" s="137">
        <f t="shared" si="16"/>
        <v>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1386</v>
      </c>
      <c r="B56" s="149">
        <v>46031</v>
      </c>
      <c r="C56" s="150">
        <v>9</v>
      </c>
      <c r="D56" s="150">
        <v>17</v>
      </c>
      <c r="E56" s="153" t="s">
        <v>63</v>
      </c>
      <c r="F56" s="156" t="s">
        <v>38</v>
      </c>
      <c r="G56" s="156" t="s">
        <v>497</v>
      </c>
      <c r="H56" s="138" t="str">
        <f>IF(OR(G56="中止",G56="取消"),"998",IF(ISNA(MATCH($E56,施設情報!$B$2:$B$96,0)),"999",INDEX(施設情報!$C$2:$C$96,MATCH($E56,施設情報!$B$2:$B$96,0))))</f>
        <v>036</v>
      </c>
      <c r="I56" s="139">
        <f t="shared" si="1"/>
        <v>46031</v>
      </c>
      <c r="J56" s="137" t="str">
        <f t="shared" si="2"/>
        <v>036-46031</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1391</v>
      </c>
      <c r="B57" s="149">
        <v>46031</v>
      </c>
      <c r="C57" s="150">
        <v>9</v>
      </c>
      <c r="D57" s="150">
        <v>17</v>
      </c>
      <c r="E57" s="153" t="s">
        <v>89</v>
      </c>
      <c r="F57" s="156" t="s">
        <v>38</v>
      </c>
      <c r="G57" s="156" t="s">
        <v>497</v>
      </c>
      <c r="H57" s="138" t="str">
        <f>IF(OR(G57="中止",G57="取消"),"998",IF(ISNA(MATCH($E57,施設情報!$B$2:$B$96,0)),"999",INDEX(施設情報!$C$2:$C$96,MATCH($E57,施設情報!$B$2:$B$96,0))))</f>
        <v>064</v>
      </c>
      <c r="I57" s="139">
        <f t="shared" si="1"/>
        <v>46031</v>
      </c>
      <c r="J57" s="137" t="str">
        <f t="shared" si="2"/>
        <v>064-46031</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c r="A58" s="148">
        <v>1395</v>
      </c>
      <c r="B58" s="149">
        <v>46031</v>
      </c>
      <c r="C58" s="150">
        <v>13</v>
      </c>
      <c r="D58" s="150">
        <v>17</v>
      </c>
      <c r="E58" s="153" t="s">
        <v>50</v>
      </c>
      <c r="F58" s="156" t="s">
        <v>38</v>
      </c>
      <c r="G58" s="156" t="s">
        <v>497</v>
      </c>
      <c r="H58" s="138" t="str">
        <f>IF(OR(G58="中止",G58="取消"),"998",IF(ISNA(MATCH($E58,施設情報!$B$2:$B$96,0)),"999",INDEX(施設情報!$C$2:$C$96,MATCH($E58,施設情報!$B$2:$B$96,0))))</f>
        <v>022</v>
      </c>
      <c r="I58" s="139">
        <f t="shared" si="1"/>
        <v>46031</v>
      </c>
      <c r="J58" s="137" t="str">
        <f t="shared" si="2"/>
        <v>022-46031</v>
      </c>
      <c r="K58" s="137">
        <f t="shared" si="3"/>
        <v>0.54166666666666663</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0</v>
      </c>
      <c r="W58" s="137">
        <f t="shared" si="16"/>
        <v>0</v>
      </c>
      <c r="X58" s="137">
        <f t="shared" si="16"/>
        <v>0</v>
      </c>
      <c r="Y58" s="137">
        <f t="shared" si="16"/>
        <v>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1399</v>
      </c>
      <c r="B59" s="149">
        <v>46031</v>
      </c>
      <c r="C59" s="150">
        <v>13</v>
      </c>
      <c r="D59" s="150">
        <v>17</v>
      </c>
      <c r="E59" s="153" t="s">
        <v>51</v>
      </c>
      <c r="F59" s="156" t="s">
        <v>496</v>
      </c>
      <c r="G59" s="156" t="s">
        <v>497</v>
      </c>
      <c r="H59" s="138" t="str">
        <f>IF(OR(G59="中止",G59="取消"),"998",IF(ISNA(MATCH($E59,施設情報!$B$2:$B$96,0)),"999",INDEX(施設情報!$C$2:$C$96,MATCH($E59,施設情報!$B$2:$B$96,0))))</f>
        <v>023</v>
      </c>
      <c r="I59" s="139">
        <f t="shared" si="1"/>
        <v>46031</v>
      </c>
      <c r="J59" s="137" t="str">
        <f t="shared" si="2"/>
        <v>023-46031</v>
      </c>
      <c r="K59" s="137">
        <f t="shared" si="3"/>
        <v>0.54166666666666663</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0</v>
      </c>
      <c r="W59" s="137">
        <f t="shared" si="16"/>
        <v>0</v>
      </c>
      <c r="X59" s="137">
        <f t="shared" si="16"/>
        <v>0</v>
      </c>
      <c r="Y59" s="137">
        <f t="shared" si="16"/>
        <v>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75">
      <c r="A60" s="148">
        <v>1440</v>
      </c>
      <c r="B60" s="149">
        <v>46031</v>
      </c>
      <c r="C60" s="150">
        <v>9</v>
      </c>
      <c r="D60" s="150">
        <v>21</v>
      </c>
      <c r="E60" s="2" t="s">
        <v>43</v>
      </c>
      <c r="F60" s="156" t="s">
        <v>38</v>
      </c>
      <c r="G60" s="156" t="s">
        <v>100</v>
      </c>
      <c r="H60" s="138" t="str">
        <f>IF(OR(G60="中止",G60="取消"),"998",IF(ISNA(MATCH($E60,施設情報!$B$2:$B$96,0)),"999",INDEX(施設情報!$C$2:$C$96,MATCH($E60,施設情報!$B$2:$B$96,0))))</f>
        <v>006</v>
      </c>
      <c r="I60" s="139">
        <f t="shared" si="1"/>
        <v>46031</v>
      </c>
      <c r="J60" s="137" t="str">
        <f t="shared" si="2"/>
        <v>006-46031</v>
      </c>
      <c r="K60" s="137">
        <f t="shared" si="3"/>
        <v>0.375</v>
      </c>
      <c r="L60" s="137">
        <f t="shared" si="4"/>
        <v>0.875</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100</v>
      </c>
      <c r="AE60" s="137">
        <f t="shared" si="16"/>
        <v>100</v>
      </c>
      <c r="AF60" s="137">
        <f t="shared" si="16"/>
        <v>100</v>
      </c>
      <c r="AG60" s="137">
        <f t="shared" si="16"/>
        <v>100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93.75">
      <c r="A61" s="148">
        <v>1444</v>
      </c>
      <c r="B61" s="149">
        <v>46031</v>
      </c>
      <c r="C61" s="150">
        <v>9</v>
      </c>
      <c r="D61" s="150">
        <v>21</v>
      </c>
      <c r="E61" s="2" t="s">
        <v>42</v>
      </c>
      <c r="F61" s="156" t="s">
        <v>38</v>
      </c>
      <c r="G61" s="156" t="s">
        <v>100</v>
      </c>
      <c r="H61" s="138" t="str">
        <f>IF(OR(G61="中止",G61="取消"),"998",IF(ISNA(MATCH($E61,施設情報!$B$2:$B$96,0)),"999",INDEX(施設情報!$C$2:$C$96,MATCH($E61,施設情報!$B$2:$B$96,0))))</f>
        <v>005</v>
      </c>
      <c r="I61" s="139">
        <f t="shared" si="1"/>
        <v>46031</v>
      </c>
      <c r="J61" s="137" t="str">
        <f t="shared" si="2"/>
        <v>005-46031</v>
      </c>
      <c r="K61" s="137">
        <f t="shared" si="3"/>
        <v>0.375</v>
      </c>
      <c r="L61" s="137">
        <f t="shared" si="4"/>
        <v>0.875</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100</v>
      </c>
      <c r="AE61" s="137">
        <f t="shared" si="16"/>
        <v>100</v>
      </c>
      <c r="AF61" s="137">
        <f t="shared" si="16"/>
        <v>100</v>
      </c>
      <c r="AG61" s="137">
        <f t="shared" si="16"/>
        <v>100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37.5">
      <c r="A62" s="148">
        <v>1448</v>
      </c>
      <c r="B62" s="149">
        <v>46031</v>
      </c>
      <c r="C62" s="150">
        <v>9</v>
      </c>
      <c r="D62" s="150">
        <v>21</v>
      </c>
      <c r="E62" s="2" t="s">
        <v>40</v>
      </c>
      <c r="F62" s="156" t="s">
        <v>38</v>
      </c>
      <c r="G62" s="156" t="s">
        <v>100</v>
      </c>
      <c r="H62" s="138" t="str">
        <f>IF(OR(G62="中止",G62="取消"),"998",IF(ISNA(MATCH($E62,施設情報!$B$2:$B$96,0)),"999",INDEX(施設情報!$C$2:$C$96,MATCH($E62,施設情報!$B$2:$B$96,0))))</f>
        <v>003</v>
      </c>
      <c r="I62" s="139">
        <f t="shared" si="1"/>
        <v>46031</v>
      </c>
      <c r="J62" s="137" t="str">
        <f t="shared" si="2"/>
        <v>003-46031</v>
      </c>
      <c r="K62" s="137">
        <f t="shared" si="3"/>
        <v>0.375</v>
      </c>
      <c r="L62" s="137">
        <f t="shared" si="4"/>
        <v>0.875</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100</v>
      </c>
      <c r="AE62" s="137">
        <f t="shared" si="16"/>
        <v>100</v>
      </c>
      <c r="AF62" s="137">
        <f t="shared" si="16"/>
        <v>100</v>
      </c>
      <c r="AG62" s="137">
        <f t="shared" si="16"/>
        <v>100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37.5">
      <c r="A63" s="148">
        <v>3</v>
      </c>
      <c r="B63" s="149">
        <v>46032</v>
      </c>
      <c r="C63" s="150">
        <v>0</v>
      </c>
      <c r="D63" s="150">
        <v>24</v>
      </c>
      <c r="E63" s="153" t="s">
        <v>28</v>
      </c>
      <c r="F63" s="156" t="s">
        <v>29</v>
      </c>
      <c r="G63" s="156" t="s">
        <v>1</v>
      </c>
      <c r="H63" s="138" t="str">
        <f>IF(OR(G63="中止",G63="取消"),"998",IF(ISNA(MATCH($E63,施設情報!$B$2:$B$96,0)),"999",INDEX(施設情報!$C$2:$C$96,MATCH($E63,施設情報!$B$2:$B$96,0))))</f>
        <v>001</v>
      </c>
      <c r="I63" s="139">
        <f t="shared" si="1"/>
        <v>46032</v>
      </c>
      <c r="J63" s="137" t="str">
        <f t="shared" si="2"/>
        <v>001-46032</v>
      </c>
      <c r="K63" s="137">
        <f t="shared" si="3"/>
        <v>0</v>
      </c>
      <c r="L63" s="137">
        <f t="shared" si="4"/>
        <v>1</v>
      </c>
      <c r="M63" s="137">
        <f t="shared" si="15"/>
        <v>100</v>
      </c>
      <c r="N63" s="137">
        <f t="shared" si="15"/>
        <v>100</v>
      </c>
      <c r="O63" s="137">
        <f t="shared" si="15"/>
        <v>100</v>
      </c>
      <c r="P63" s="137">
        <f t="shared" si="15"/>
        <v>100</v>
      </c>
      <c r="Q63" s="137">
        <f t="shared" si="15"/>
        <v>100</v>
      </c>
      <c r="R63" s="137">
        <f t="shared" si="15"/>
        <v>100</v>
      </c>
      <c r="S63" s="137">
        <f t="shared" si="15"/>
        <v>100</v>
      </c>
      <c r="T63" s="137">
        <f t="shared" si="15"/>
        <v>100</v>
      </c>
      <c r="U63" s="137">
        <f t="shared" si="15"/>
        <v>100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100</v>
      </c>
      <c r="AE63" s="137">
        <f t="shared" si="16"/>
        <v>100</v>
      </c>
      <c r="AF63" s="137">
        <f t="shared" si="16"/>
        <v>100</v>
      </c>
      <c r="AG63" s="137">
        <f t="shared" si="16"/>
        <v>100</v>
      </c>
      <c r="AH63" s="137">
        <f t="shared" si="16"/>
        <v>100</v>
      </c>
      <c r="AI63" s="137">
        <f t="shared" si="16"/>
        <v>100</v>
      </c>
      <c r="AJ63" s="137">
        <f t="shared" si="16"/>
        <v>100</v>
      </c>
      <c r="AK63" s="136">
        <f ca="1">IF(AND(AND($AK$3&lt;=B63,B63&lt;=$AK$1),B63&lt;&gt;""),1,0)</f>
        <v>1</v>
      </c>
      <c r="AL63" s="136">
        <f>IF(OR(F63="工事・メンテ（共用可）",F63="要調整"),0.5,IF(F63="ヘリ訓練日",0.4,1))</f>
        <v>1</v>
      </c>
      <c r="AM63" s="136">
        <v>1</v>
      </c>
    </row>
    <row r="64" spans="1:39" ht="56.25">
      <c r="A64" s="148">
        <v>304</v>
      </c>
      <c r="B64" s="152">
        <v>46032</v>
      </c>
      <c r="C64" s="154">
        <v>9</v>
      </c>
      <c r="D64" s="154">
        <v>17</v>
      </c>
      <c r="E64" s="153" t="s">
        <v>53</v>
      </c>
      <c r="F64" s="207" t="s">
        <v>96</v>
      </c>
      <c r="G64" s="207" t="s">
        <v>1</v>
      </c>
      <c r="H64" s="138" t="str">
        <f>IF(OR(G64="中止",G64="取消"),"998",IF(ISNA(MATCH($E64,施設情報!$B$2:$B$96,0)),"999",INDEX(施設情報!$C$2:$C$96,MATCH($E64,施設情報!$B$2:$B$96,0))))</f>
        <v>024</v>
      </c>
      <c r="I64" s="139">
        <f t="shared" si="1"/>
        <v>46032</v>
      </c>
      <c r="J64" s="137" t="str">
        <f t="shared" si="2"/>
        <v>024-46032</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37.5">
      <c r="A65" s="148">
        <v>4</v>
      </c>
      <c r="B65" s="149">
        <v>46033</v>
      </c>
      <c r="C65" s="150">
        <v>0</v>
      </c>
      <c r="D65" s="150">
        <v>24</v>
      </c>
      <c r="E65" s="153" t="s">
        <v>28</v>
      </c>
      <c r="F65" s="156" t="s">
        <v>29</v>
      </c>
      <c r="G65" s="156" t="s">
        <v>1</v>
      </c>
      <c r="H65" s="138" t="str">
        <f>IF(OR(G65="中止",G65="取消"),"998",IF(ISNA(MATCH($E65,施設情報!$B$2:$B$96,0)),"999",INDEX(施設情報!$C$2:$C$96,MATCH($E65,施設情報!$B$2:$B$96,0))))</f>
        <v>001</v>
      </c>
      <c r="I65" s="139">
        <f t="shared" si="1"/>
        <v>46033</v>
      </c>
      <c r="J65" s="137" t="str">
        <f t="shared" si="2"/>
        <v>001-46033</v>
      </c>
      <c r="K65" s="137">
        <f t="shared" si="3"/>
        <v>0</v>
      </c>
      <c r="L65" s="137">
        <f t="shared" si="4"/>
        <v>1</v>
      </c>
      <c r="M65" s="137">
        <f t="shared" ref="M65:V74" si="17">IF(AND(M$3&gt;=$K65,M$3&lt;$L65),100*$AM65,0)</f>
        <v>100</v>
      </c>
      <c r="N65" s="137">
        <f t="shared" si="17"/>
        <v>100</v>
      </c>
      <c r="O65" s="137">
        <f t="shared" si="17"/>
        <v>100</v>
      </c>
      <c r="P65" s="137">
        <f t="shared" si="17"/>
        <v>100</v>
      </c>
      <c r="Q65" s="137">
        <f t="shared" si="17"/>
        <v>100</v>
      </c>
      <c r="R65" s="137">
        <f t="shared" si="17"/>
        <v>100</v>
      </c>
      <c r="S65" s="137">
        <f t="shared" si="17"/>
        <v>100</v>
      </c>
      <c r="T65" s="137">
        <f t="shared" si="17"/>
        <v>100</v>
      </c>
      <c r="U65" s="137">
        <f t="shared" si="17"/>
        <v>100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100</v>
      </c>
      <c r="AE65" s="137">
        <f t="shared" si="18"/>
        <v>100</v>
      </c>
      <c r="AF65" s="137">
        <f t="shared" si="18"/>
        <v>100</v>
      </c>
      <c r="AG65" s="137">
        <f t="shared" si="18"/>
        <v>100</v>
      </c>
      <c r="AH65" s="137">
        <f t="shared" si="18"/>
        <v>100</v>
      </c>
      <c r="AI65" s="137">
        <f t="shared" si="18"/>
        <v>100</v>
      </c>
      <c r="AJ65" s="137">
        <f t="shared" si="18"/>
        <v>100</v>
      </c>
      <c r="AK65" s="136">
        <f ca="1">IF(AND(AND($AK$3&lt;=B65,B65&lt;=$AK$1),B65&lt;&gt;""),1,0)</f>
        <v>1</v>
      </c>
      <c r="AL65" s="136">
        <f>IF(OR(F65="工事・メンテ（共用可）",F65="要調整"),0.5,IF(F65="ヘリ訓練日",0.4,1))</f>
        <v>1</v>
      </c>
      <c r="AM65" s="136">
        <v>1</v>
      </c>
    </row>
    <row r="66" spans="1:39" ht="56.25">
      <c r="A66" s="148">
        <v>305</v>
      </c>
      <c r="B66" s="152">
        <v>46033</v>
      </c>
      <c r="C66" s="154">
        <v>9</v>
      </c>
      <c r="D66" s="154">
        <v>17</v>
      </c>
      <c r="E66" s="153" t="s">
        <v>53</v>
      </c>
      <c r="F66" s="207" t="s">
        <v>96</v>
      </c>
      <c r="G66" s="207" t="s">
        <v>1</v>
      </c>
      <c r="H66" s="138" t="str">
        <f>IF(OR(G66="中止",G66="取消"),"998",IF(ISNA(MATCH($E66,施設情報!$B$2:$B$96,0)),"999",INDEX(施設情報!$C$2:$C$96,MATCH($E66,施設情報!$B$2:$B$96,0))))</f>
        <v>024</v>
      </c>
      <c r="I66" s="139">
        <f t="shared" si="1"/>
        <v>46033</v>
      </c>
      <c r="J66" s="137" t="str">
        <f t="shared" si="2"/>
        <v>024-46033</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37.5">
      <c r="A67" s="148">
        <v>106</v>
      </c>
      <c r="B67" s="149">
        <v>46034</v>
      </c>
      <c r="C67" s="150">
        <v>0</v>
      </c>
      <c r="D67" s="150">
        <v>24</v>
      </c>
      <c r="E67" s="153" t="s">
        <v>28</v>
      </c>
      <c r="F67" s="156" t="s">
        <v>29</v>
      </c>
      <c r="G67" s="156" t="s">
        <v>1</v>
      </c>
      <c r="H67" s="138" t="str">
        <f>IF(OR(G67="中止",G67="取消"),"998",IF(ISNA(MATCH($E67,施設情報!$B$2:$B$96,0)),"999",INDEX(施設情報!$C$2:$C$96,MATCH($E67,施設情報!$B$2:$B$96,0))))</f>
        <v>001</v>
      </c>
      <c r="I67" s="139">
        <f t="shared" si="1"/>
        <v>46034</v>
      </c>
      <c r="J67" s="137" t="str">
        <f t="shared" si="2"/>
        <v>001-46034</v>
      </c>
      <c r="K67" s="137">
        <f t="shared" si="3"/>
        <v>0</v>
      </c>
      <c r="L67" s="137">
        <f t="shared" si="4"/>
        <v>1</v>
      </c>
      <c r="M67" s="137">
        <f t="shared" si="17"/>
        <v>100</v>
      </c>
      <c r="N67" s="137">
        <f t="shared" si="17"/>
        <v>100</v>
      </c>
      <c r="O67" s="137">
        <f t="shared" si="17"/>
        <v>100</v>
      </c>
      <c r="P67" s="137">
        <f t="shared" si="17"/>
        <v>100</v>
      </c>
      <c r="Q67" s="137">
        <f t="shared" si="17"/>
        <v>100</v>
      </c>
      <c r="R67" s="137">
        <f t="shared" si="17"/>
        <v>100</v>
      </c>
      <c r="S67" s="137">
        <f t="shared" si="17"/>
        <v>100</v>
      </c>
      <c r="T67" s="137">
        <f t="shared" si="17"/>
        <v>100</v>
      </c>
      <c r="U67" s="137">
        <f t="shared" si="17"/>
        <v>100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100</v>
      </c>
      <c r="AE67" s="137">
        <f t="shared" si="18"/>
        <v>100</v>
      </c>
      <c r="AF67" s="137">
        <f t="shared" si="18"/>
        <v>100</v>
      </c>
      <c r="AG67" s="137">
        <f t="shared" si="18"/>
        <v>100</v>
      </c>
      <c r="AH67" s="137">
        <f t="shared" si="18"/>
        <v>100</v>
      </c>
      <c r="AI67" s="137">
        <f t="shared" si="18"/>
        <v>100</v>
      </c>
      <c r="AJ67" s="137">
        <f t="shared" si="18"/>
        <v>100</v>
      </c>
      <c r="AK67" s="136">
        <f ca="1">IF(AND(AND($AK$3&lt;=B67,B67&lt;=$AK$1),B67&lt;&gt;""),1,0)</f>
        <v>1</v>
      </c>
      <c r="AL67" s="136">
        <f>IF(OR(F67="工事・メンテ（共用可）",F67="要調整"),0.5,IF(F67="ヘリ訓練日",0.4,1))</f>
        <v>1</v>
      </c>
      <c r="AM67" s="136">
        <v>1</v>
      </c>
    </row>
    <row r="68" spans="1:39" ht="56.25">
      <c r="A68" s="148">
        <v>306</v>
      </c>
      <c r="B68" s="152">
        <v>46034</v>
      </c>
      <c r="C68" s="154">
        <v>9</v>
      </c>
      <c r="D68" s="154">
        <v>17</v>
      </c>
      <c r="E68" s="153" t="s">
        <v>53</v>
      </c>
      <c r="F68" s="207" t="s">
        <v>96</v>
      </c>
      <c r="G68" s="207" t="s">
        <v>1</v>
      </c>
      <c r="H68" s="138" t="str">
        <f>IF(OR(G68="中止",G68="取消"),"998",IF(ISNA(MATCH($E68,施設情報!$B$2:$B$96,0)),"999",INDEX(施設情報!$C$2:$C$96,MATCH($E68,施設情報!$B$2:$B$96,0))))</f>
        <v>024</v>
      </c>
      <c r="I68" s="139">
        <f t="shared" si="1"/>
        <v>46034</v>
      </c>
      <c r="J68" s="137" t="str">
        <f t="shared" si="2"/>
        <v>024-46034</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54">
      <c r="A69" s="148">
        <v>289</v>
      </c>
      <c r="B69" s="152">
        <v>46035</v>
      </c>
      <c r="C69" s="154">
        <v>9</v>
      </c>
      <c r="D69" s="154">
        <v>17</v>
      </c>
      <c r="E69" s="153" t="s">
        <v>39</v>
      </c>
      <c r="F69" s="207" t="s">
        <v>38</v>
      </c>
      <c r="G69" s="207" t="s">
        <v>100</v>
      </c>
      <c r="H69" s="138" t="str">
        <f>IF(OR(G69="中止",G69="取消"),"998",IF(ISNA(MATCH($E69,施設情報!$B$2:$B$96,0)),"999",INDEX(施設情報!$C$2:$C$96,MATCH($E69,施設情報!$B$2:$B$96,0))))</f>
        <v>002</v>
      </c>
      <c r="I69" s="139">
        <f t="shared" ref="I69:I132" si="19">B69</f>
        <v>46035</v>
      </c>
      <c r="J69" s="137" t="str">
        <f t="shared" ref="J69:J132" si="20">H69&amp;"-"&amp;I69</f>
        <v>002-46035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56.25">
      <c r="A70" s="148">
        <v>307</v>
      </c>
      <c r="B70" s="152">
        <v>46035</v>
      </c>
      <c r="C70" s="154">
        <v>9</v>
      </c>
      <c r="D70" s="154">
        <v>17</v>
      </c>
      <c r="E70" s="153" t="s">
        <v>53</v>
      </c>
      <c r="F70" s="207" t="s">
        <v>96</v>
      </c>
      <c r="G70" s="207" t="s">
        <v>1</v>
      </c>
      <c r="H70" s="138" t="str">
        <f>IF(OR(G70="中止",G70="取消"),"998",IF(ISNA(MATCH($E70,施設情報!$B$2:$B$96,0)),"999",INDEX(施設情報!$C$2:$C$96,MATCH($E70,施設情報!$B$2:$B$96,0))))</f>
        <v>024</v>
      </c>
      <c r="I70" s="139">
        <f t="shared" si="19"/>
        <v>46035</v>
      </c>
      <c r="J70" s="137" t="str">
        <f t="shared" si="20"/>
        <v>024-46035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54">
      <c r="A71" s="148">
        <v>385</v>
      </c>
      <c r="B71" s="152">
        <v>46035</v>
      </c>
      <c r="C71" s="154">
        <v>9</v>
      </c>
      <c r="D71" s="154">
        <v>17</v>
      </c>
      <c r="E71" s="153" t="s">
        <v>39</v>
      </c>
      <c r="F71" s="207" t="s">
        <v>38</v>
      </c>
      <c r="G71" s="207" t="s">
        <v>495</v>
      </c>
      <c r="H71" s="138" t="str">
        <f>IF(OR(G71="中止",G71="取消"),"998",IF(ISNA(MATCH($E71,施設情報!$B$2:$B$96,0)),"999",INDEX(施設情報!$C$2:$C$96,MATCH($E71,施設情報!$B$2:$B$96,0))))</f>
        <v>998</v>
      </c>
      <c r="I71" s="139">
        <f t="shared" si="19"/>
        <v>46035</v>
      </c>
      <c r="J71" s="137" t="str">
        <f t="shared" si="20"/>
        <v>998-46035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37.5">
      <c r="A72" s="148">
        <v>386</v>
      </c>
      <c r="B72" s="152">
        <v>46035</v>
      </c>
      <c r="C72" s="154">
        <v>9</v>
      </c>
      <c r="D72" s="154">
        <v>17</v>
      </c>
      <c r="E72" s="153" t="s">
        <v>2</v>
      </c>
      <c r="F72" s="207" t="s">
        <v>38</v>
      </c>
      <c r="G72" s="207" t="s">
        <v>495</v>
      </c>
      <c r="H72" s="138" t="str">
        <f>IF(OR(G72="中止",G72="取消"),"998",IF(ISNA(MATCH($E72,施設情報!$B$2:$B$96,0)),"999",INDEX(施設情報!$C$2:$C$96,MATCH($E72,施設情報!$B$2:$B$96,0))))</f>
        <v>998</v>
      </c>
      <c r="I72" s="139">
        <f t="shared" si="19"/>
        <v>46035</v>
      </c>
      <c r="J72" s="137" t="str">
        <f t="shared" si="20"/>
        <v>998-46035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56.25">
      <c r="A73" s="148">
        <v>387</v>
      </c>
      <c r="B73" s="152">
        <v>46035</v>
      </c>
      <c r="C73" s="154">
        <v>9</v>
      </c>
      <c r="D73" s="154">
        <v>17</v>
      </c>
      <c r="E73" s="153" t="s">
        <v>31</v>
      </c>
      <c r="F73" s="207" t="s">
        <v>38</v>
      </c>
      <c r="G73" s="207" t="s">
        <v>495</v>
      </c>
      <c r="H73" s="138" t="str">
        <f>IF(OR(G73="中止",G73="取消"),"998",IF(ISNA(MATCH($E73,施設情報!$B$2:$B$96,0)),"999",INDEX(施設情報!$C$2:$C$96,MATCH($E73,施設情報!$B$2:$B$96,0))))</f>
        <v>998</v>
      </c>
      <c r="I73" s="139">
        <f t="shared" si="19"/>
        <v>46035</v>
      </c>
      <c r="J73" s="137" t="str">
        <f t="shared" si="20"/>
        <v>998-46035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388</v>
      </c>
      <c r="B74" s="152">
        <v>46035</v>
      </c>
      <c r="C74" s="154">
        <v>9</v>
      </c>
      <c r="D74" s="154">
        <v>17</v>
      </c>
      <c r="E74" s="153" t="s">
        <v>68</v>
      </c>
      <c r="F74" s="207" t="s">
        <v>38</v>
      </c>
      <c r="G74" s="207" t="s">
        <v>495</v>
      </c>
      <c r="H74" s="138" t="str">
        <f>IF(OR(G74="中止",G74="取消"),"998",IF(ISNA(MATCH($E74,施設情報!$B$2:$B$96,0)),"999",INDEX(施設情報!$C$2:$C$96,MATCH($E74,施設情報!$B$2:$B$96,0))))</f>
        <v>998</v>
      </c>
      <c r="I74" s="139">
        <f t="shared" si="19"/>
        <v>46035</v>
      </c>
      <c r="J74" s="137" t="str">
        <f t="shared" si="20"/>
        <v>998-46035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56.25">
      <c r="A75" s="148">
        <v>389</v>
      </c>
      <c r="B75" s="152">
        <v>46035</v>
      </c>
      <c r="C75" s="154">
        <v>9</v>
      </c>
      <c r="D75" s="154">
        <v>17</v>
      </c>
      <c r="E75" s="153" t="s">
        <v>67</v>
      </c>
      <c r="F75" s="207" t="s">
        <v>38</v>
      </c>
      <c r="G75" s="207" t="s">
        <v>495</v>
      </c>
      <c r="H75" s="138" t="str">
        <f>IF(OR(G75="中止",G75="取消"),"998",IF(ISNA(MATCH($E75,施設情報!$B$2:$B$96,0)),"999",INDEX(施設情報!$C$2:$C$96,MATCH($E75,施設情報!$B$2:$B$96,0))))</f>
        <v>998</v>
      </c>
      <c r="I75" s="139">
        <f t="shared" si="19"/>
        <v>46035</v>
      </c>
      <c r="J75" s="137" t="str">
        <f t="shared" si="20"/>
        <v>998-46035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54">
      <c r="A76" s="148">
        <v>390</v>
      </c>
      <c r="B76" s="152">
        <v>46035</v>
      </c>
      <c r="C76" s="154">
        <v>9</v>
      </c>
      <c r="D76" s="154">
        <v>17</v>
      </c>
      <c r="E76" s="153" t="s">
        <v>39</v>
      </c>
      <c r="F76" s="207" t="s">
        <v>496</v>
      </c>
      <c r="G76" s="207" t="s">
        <v>497</v>
      </c>
      <c r="H76" s="138" t="str">
        <f>IF(OR(G76="中止",G76="取消"),"998",IF(ISNA(MATCH($E76,施設情報!$B$2:$B$96,0)),"999",INDEX(施設情報!$C$2:$C$96,MATCH($E76,施設情報!$B$2:$B$96,0))))</f>
        <v>002</v>
      </c>
      <c r="I76" s="139">
        <f t="shared" si="19"/>
        <v>46035</v>
      </c>
      <c r="J76" s="137" t="str">
        <f t="shared" si="20"/>
        <v>002-46035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37.5">
      <c r="A77" s="148">
        <v>391</v>
      </c>
      <c r="B77" s="152">
        <v>46035</v>
      </c>
      <c r="C77" s="154">
        <v>9</v>
      </c>
      <c r="D77" s="154">
        <v>17</v>
      </c>
      <c r="E77" s="153" t="s">
        <v>40</v>
      </c>
      <c r="F77" s="207" t="s">
        <v>496</v>
      </c>
      <c r="G77" s="207" t="s">
        <v>497</v>
      </c>
      <c r="H77" s="138" t="str">
        <f>IF(OR(G77="中止",G77="取消"),"998",IF(ISNA(MATCH($E77,施設情報!$B$2:$B$96,0)),"999",INDEX(施設情報!$C$2:$C$96,MATCH($E77,施設情報!$B$2:$B$96,0))))</f>
        <v>003</v>
      </c>
      <c r="I77" s="139">
        <f t="shared" si="19"/>
        <v>46035</v>
      </c>
      <c r="J77" s="137" t="str">
        <f t="shared" si="20"/>
        <v>003-46035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75">
      <c r="A78" s="148">
        <v>392</v>
      </c>
      <c r="B78" s="152">
        <v>46035</v>
      </c>
      <c r="C78" s="154">
        <v>9</v>
      </c>
      <c r="D78" s="154">
        <v>17</v>
      </c>
      <c r="E78" s="153" t="s">
        <v>41</v>
      </c>
      <c r="F78" s="207" t="s">
        <v>496</v>
      </c>
      <c r="G78" s="207" t="s">
        <v>497</v>
      </c>
      <c r="H78" s="138" t="str">
        <f>IF(OR(G78="中止",G78="取消"),"998",IF(ISNA(MATCH($E78,施設情報!$B$2:$B$96,0)),"999",INDEX(施設情報!$C$2:$C$96,MATCH($E78,施設情報!$B$2:$B$96,0))))</f>
        <v>004</v>
      </c>
      <c r="I78" s="139">
        <f t="shared" si="19"/>
        <v>46035</v>
      </c>
      <c r="J78" s="137" t="str">
        <f t="shared" si="20"/>
        <v>004-46035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393</v>
      </c>
      <c r="B79" s="152">
        <v>46035</v>
      </c>
      <c r="C79" s="154">
        <v>9</v>
      </c>
      <c r="D79" s="154">
        <v>17</v>
      </c>
      <c r="E79" s="153" t="s">
        <v>42</v>
      </c>
      <c r="F79" s="207" t="s">
        <v>496</v>
      </c>
      <c r="G79" s="207" t="s">
        <v>497</v>
      </c>
      <c r="H79" s="138" t="str">
        <f>IF(OR(G79="中止",G79="取消"),"998",IF(ISNA(MATCH($E79,施設情報!$B$2:$B$96,0)),"999",INDEX(施設情報!$C$2:$C$96,MATCH($E79,施設情報!$B$2:$B$96,0))))</f>
        <v>005</v>
      </c>
      <c r="I79" s="139">
        <f t="shared" si="19"/>
        <v>46035</v>
      </c>
      <c r="J79" s="137" t="str">
        <f t="shared" si="20"/>
        <v>005-46035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75">
      <c r="A80" s="148">
        <v>394</v>
      </c>
      <c r="B80" s="152">
        <v>46035</v>
      </c>
      <c r="C80" s="154">
        <v>9</v>
      </c>
      <c r="D80" s="154">
        <v>17</v>
      </c>
      <c r="E80" s="153" t="s">
        <v>43</v>
      </c>
      <c r="F80" s="207" t="s">
        <v>496</v>
      </c>
      <c r="G80" s="207" t="s">
        <v>497</v>
      </c>
      <c r="H80" s="138" t="str">
        <f>IF(OR(G80="中止",G80="取消"),"998",IF(ISNA(MATCH($E80,施設情報!$B$2:$B$96,0)),"999",INDEX(施設情報!$C$2:$C$96,MATCH($E80,施設情報!$B$2:$B$96,0))))</f>
        <v>006</v>
      </c>
      <c r="I80" s="139">
        <f t="shared" si="19"/>
        <v>46035</v>
      </c>
      <c r="J80" s="137" t="str">
        <f t="shared" si="20"/>
        <v>006-46035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37.5">
      <c r="A81" s="148">
        <v>395</v>
      </c>
      <c r="B81" s="152">
        <v>46035</v>
      </c>
      <c r="C81" s="154">
        <v>9</v>
      </c>
      <c r="D81" s="154">
        <v>17</v>
      </c>
      <c r="E81" s="153" t="s">
        <v>2</v>
      </c>
      <c r="F81" s="207" t="s">
        <v>38</v>
      </c>
      <c r="G81" s="207" t="s">
        <v>497</v>
      </c>
      <c r="H81" s="138" t="str">
        <f>IF(OR(G81="中止",G81="取消"),"998",IF(ISNA(MATCH($E81,施設情報!$B$2:$B$96,0)),"999",INDEX(施設情報!$C$2:$C$96,MATCH($E81,施設情報!$B$2:$B$96,0))))</f>
        <v>008</v>
      </c>
      <c r="I81" s="139">
        <f t="shared" si="19"/>
        <v>46035</v>
      </c>
      <c r="J81" s="137" t="str">
        <f t="shared" si="20"/>
        <v>008-46035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56.25">
      <c r="A82" s="148">
        <v>396</v>
      </c>
      <c r="B82" s="152">
        <v>46035</v>
      </c>
      <c r="C82" s="154">
        <v>9</v>
      </c>
      <c r="D82" s="154">
        <v>17</v>
      </c>
      <c r="E82" s="153" t="s">
        <v>44</v>
      </c>
      <c r="F82" s="207" t="s">
        <v>97</v>
      </c>
      <c r="G82" s="207" t="s">
        <v>497</v>
      </c>
      <c r="H82" s="138" t="str">
        <f>IF(OR(G82="中止",G82="取消"),"998",IF(ISNA(MATCH($E82,施設情報!$B$2:$B$96,0)),"999",INDEX(施設情報!$C$2:$C$96,MATCH($E82,施設情報!$B$2:$B$96,0))))</f>
        <v>014</v>
      </c>
      <c r="I82" s="139">
        <f t="shared" si="19"/>
        <v>46035</v>
      </c>
      <c r="J82" s="137" t="str">
        <f t="shared" si="20"/>
        <v>014-46035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397</v>
      </c>
      <c r="B83" s="152">
        <v>46035</v>
      </c>
      <c r="C83" s="154">
        <v>9</v>
      </c>
      <c r="D83" s="154">
        <v>17</v>
      </c>
      <c r="E83" s="153" t="s">
        <v>45</v>
      </c>
      <c r="F83" s="207" t="s">
        <v>97</v>
      </c>
      <c r="G83" s="207" t="s">
        <v>497</v>
      </c>
      <c r="H83" s="138" t="str">
        <f>IF(OR(G83="中止",G83="取消"),"998",IF(ISNA(MATCH($E83,施設情報!$B$2:$B$96,0)),"999",INDEX(施設情報!$C$2:$C$96,MATCH($E83,施設情報!$B$2:$B$96,0))))</f>
        <v>015</v>
      </c>
      <c r="I83" s="139">
        <f t="shared" si="19"/>
        <v>46035</v>
      </c>
      <c r="J83" s="137" t="str">
        <f t="shared" si="20"/>
        <v>015-46035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75">
      <c r="A84" s="148">
        <v>398</v>
      </c>
      <c r="B84" s="152">
        <v>46035</v>
      </c>
      <c r="C84" s="154">
        <v>9</v>
      </c>
      <c r="D84" s="154">
        <v>17</v>
      </c>
      <c r="E84" s="153" t="s">
        <v>46</v>
      </c>
      <c r="F84" s="207" t="s">
        <v>97</v>
      </c>
      <c r="G84" s="207" t="s">
        <v>497</v>
      </c>
      <c r="H84" s="138" t="str">
        <f>IF(OR(G84="中止",G84="取消"),"998",IF(ISNA(MATCH($E84,施設情報!$B$2:$B$96,0)),"999",INDEX(施設情報!$C$2:$C$96,MATCH($E84,施設情報!$B$2:$B$96,0))))</f>
        <v>016</v>
      </c>
      <c r="I84" s="139">
        <f t="shared" si="19"/>
        <v>46035</v>
      </c>
      <c r="J84" s="137" t="str">
        <f t="shared" si="20"/>
        <v>016-46035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50</v>
      </c>
      <c r="W84" s="137">
        <f t="shared" si="24"/>
        <v>50</v>
      </c>
      <c r="X84" s="137">
        <f t="shared" si="24"/>
        <v>50</v>
      </c>
      <c r="Y84" s="137">
        <f t="shared" si="24"/>
        <v>50</v>
      </c>
      <c r="Z84" s="137">
        <f t="shared" si="24"/>
        <v>50</v>
      </c>
      <c r="AA84" s="137">
        <f t="shared" si="24"/>
        <v>50</v>
      </c>
      <c r="AB84" s="137">
        <f t="shared" si="24"/>
        <v>50</v>
      </c>
      <c r="AC84" s="137">
        <f t="shared" si="24"/>
        <v>50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0.5</v>
      </c>
      <c r="AM84" s="136">
        <v>0.5</v>
      </c>
    </row>
    <row r="85" spans="1:39" ht="75">
      <c r="A85" s="148">
        <v>399</v>
      </c>
      <c r="B85" s="152">
        <v>46035</v>
      </c>
      <c r="C85" s="154">
        <v>9</v>
      </c>
      <c r="D85" s="154">
        <v>17</v>
      </c>
      <c r="E85" s="153" t="s">
        <v>47</v>
      </c>
      <c r="F85" s="207" t="s">
        <v>97</v>
      </c>
      <c r="G85" s="207" t="s">
        <v>497</v>
      </c>
      <c r="H85" s="138" t="str">
        <f>IF(OR(G85="中止",G85="取消"),"998",IF(ISNA(MATCH($E85,施設情報!$B$2:$B$96,0)),"999",INDEX(施設情報!$C$2:$C$96,MATCH($E85,施設情報!$B$2:$B$96,0))))</f>
        <v>017</v>
      </c>
      <c r="I85" s="139">
        <f t="shared" si="19"/>
        <v>46035</v>
      </c>
      <c r="J85" s="137" t="str">
        <f t="shared" si="20"/>
        <v>017-46035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56.25">
      <c r="A86" s="148">
        <v>400</v>
      </c>
      <c r="B86" s="152">
        <v>46035</v>
      </c>
      <c r="C86" s="154">
        <v>9</v>
      </c>
      <c r="D86" s="154">
        <v>17</v>
      </c>
      <c r="E86" s="153" t="s">
        <v>48</v>
      </c>
      <c r="F86" s="207" t="s">
        <v>496</v>
      </c>
      <c r="G86" s="207" t="s">
        <v>497</v>
      </c>
      <c r="H86" s="138" t="str">
        <f>IF(OR(G86="中止",G86="取消"),"998",IF(ISNA(MATCH($E86,施設情報!$B$2:$B$96,0)),"999",INDEX(施設情報!$C$2:$C$96,MATCH($E86,施設情報!$B$2:$B$96,0))))</f>
        <v>020</v>
      </c>
      <c r="I86" s="139">
        <f t="shared" si="19"/>
        <v>46035</v>
      </c>
      <c r="J86" s="137" t="str">
        <f t="shared" si="20"/>
        <v>020-46035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75">
      <c r="A87" s="148">
        <v>401</v>
      </c>
      <c r="B87" s="152">
        <v>46035</v>
      </c>
      <c r="C87" s="154">
        <v>9</v>
      </c>
      <c r="D87" s="154">
        <v>17</v>
      </c>
      <c r="E87" s="153" t="s">
        <v>49</v>
      </c>
      <c r="F87" s="207" t="s">
        <v>496</v>
      </c>
      <c r="G87" s="207" t="s">
        <v>497</v>
      </c>
      <c r="H87" s="138" t="str">
        <f>IF(OR(G87="中止",G87="取消"),"998",IF(ISNA(MATCH($E87,施設情報!$B$2:$B$96,0)),"999",INDEX(施設情報!$C$2:$C$96,MATCH($E87,施設情報!$B$2:$B$96,0))))</f>
        <v>021</v>
      </c>
      <c r="I87" s="139">
        <f t="shared" si="19"/>
        <v>46035</v>
      </c>
      <c r="J87" s="137" t="str">
        <f t="shared" si="20"/>
        <v>021-46035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c r="A88" s="148">
        <v>402</v>
      </c>
      <c r="B88" s="152">
        <v>46035</v>
      </c>
      <c r="C88" s="154">
        <v>9</v>
      </c>
      <c r="D88" s="154">
        <v>17</v>
      </c>
      <c r="E88" s="153" t="s">
        <v>50</v>
      </c>
      <c r="F88" s="207" t="s">
        <v>97</v>
      </c>
      <c r="G88" s="207" t="s">
        <v>497</v>
      </c>
      <c r="H88" s="138" t="str">
        <f>IF(OR(G88="中止",G88="取消"),"998",IF(ISNA(MATCH($E88,施設情報!$B$2:$B$96,0)),"999",INDEX(施設情報!$C$2:$C$96,MATCH($E88,施設情報!$B$2:$B$96,0))))</f>
        <v>022</v>
      </c>
      <c r="I88" s="139">
        <f t="shared" si="19"/>
        <v>46035</v>
      </c>
      <c r="J88" s="137" t="str">
        <f t="shared" si="20"/>
        <v>022-46035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50</v>
      </c>
      <c r="W88" s="137">
        <f t="shared" si="26"/>
        <v>50</v>
      </c>
      <c r="X88" s="137">
        <f t="shared" si="26"/>
        <v>50</v>
      </c>
      <c r="Y88" s="137">
        <f t="shared" si="26"/>
        <v>50</v>
      </c>
      <c r="Z88" s="137">
        <f t="shared" si="26"/>
        <v>50</v>
      </c>
      <c r="AA88" s="137">
        <f t="shared" si="26"/>
        <v>50</v>
      </c>
      <c r="AB88" s="137">
        <f t="shared" si="26"/>
        <v>50</v>
      </c>
      <c r="AC88" s="137">
        <f t="shared" si="26"/>
        <v>50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0.5</v>
      </c>
      <c r="AM88" s="136">
        <v>0.5</v>
      </c>
    </row>
    <row r="89" spans="1:39" ht="56.25">
      <c r="A89" s="148">
        <v>403</v>
      </c>
      <c r="B89" s="152">
        <v>46035</v>
      </c>
      <c r="C89" s="154">
        <v>9</v>
      </c>
      <c r="D89" s="154">
        <v>17</v>
      </c>
      <c r="E89" s="153" t="s">
        <v>51</v>
      </c>
      <c r="F89" s="207" t="s">
        <v>97</v>
      </c>
      <c r="G89" s="207" t="s">
        <v>497</v>
      </c>
      <c r="H89" s="138" t="str">
        <f>IF(OR(G89="中止",G89="取消"),"998",IF(ISNA(MATCH($E89,施設情報!$B$2:$B$96,0)),"999",INDEX(施設情報!$C$2:$C$96,MATCH($E89,施設情報!$B$2:$B$96,0))))</f>
        <v>023</v>
      </c>
      <c r="I89" s="139">
        <f t="shared" si="19"/>
        <v>46035</v>
      </c>
      <c r="J89" s="137" t="str">
        <f t="shared" si="20"/>
        <v>023-46035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50</v>
      </c>
      <c r="W89" s="137">
        <f t="shared" si="26"/>
        <v>50</v>
      </c>
      <c r="X89" s="137">
        <f t="shared" si="26"/>
        <v>50</v>
      </c>
      <c r="Y89" s="137">
        <f t="shared" si="26"/>
        <v>50</v>
      </c>
      <c r="Z89" s="137">
        <f t="shared" si="26"/>
        <v>50</v>
      </c>
      <c r="AA89" s="137">
        <f t="shared" si="26"/>
        <v>50</v>
      </c>
      <c r="AB89" s="137">
        <f t="shared" si="26"/>
        <v>50</v>
      </c>
      <c r="AC89" s="137">
        <f t="shared" si="26"/>
        <v>50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0.5</v>
      </c>
      <c r="AM89" s="136">
        <v>0.5</v>
      </c>
    </row>
    <row r="90" spans="1:39" ht="56.25">
      <c r="A90" s="148">
        <v>404</v>
      </c>
      <c r="B90" s="152">
        <v>46035</v>
      </c>
      <c r="C90" s="154">
        <v>9</v>
      </c>
      <c r="D90" s="154">
        <v>17</v>
      </c>
      <c r="E90" s="153" t="s">
        <v>52</v>
      </c>
      <c r="F90" s="207" t="s">
        <v>97</v>
      </c>
      <c r="G90" s="207" t="s">
        <v>497</v>
      </c>
      <c r="H90" s="138" t="str">
        <f>IF(OR(G90="中止",G90="取消"),"998",IF(ISNA(MATCH($E90,施設情報!$B$2:$B$96,0)),"999",INDEX(施設情報!$C$2:$C$96,MATCH($E90,施設情報!$B$2:$B$96,0))))</f>
        <v>069</v>
      </c>
      <c r="I90" s="139">
        <f t="shared" si="19"/>
        <v>46035</v>
      </c>
      <c r="J90" s="137" t="str">
        <f t="shared" si="20"/>
        <v>069-46035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50</v>
      </c>
      <c r="W90" s="137">
        <f t="shared" si="26"/>
        <v>50</v>
      </c>
      <c r="X90" s="137">
        <f t="shared" si="26"/>
        <v>50</v>
      </c>
      <c r="Y90" s="137">
        <f t="shared" si="26"/>
        <v>50</v>
      </c>
      <c r="Z90" s="137">
        <f t="shared" si="26"/>
        <v>50</v>
      </c>
      <c r="AA90" s="137">
        <f t="shared" si="26"/>
        <v>50</v>
      </c>
      <c r="AB90" s="137">
        <f t="shared" si="26"/>
        <v>50</v>
      </c>
      <c r="AC90" s="137">
        <f t="shared" si="26"/>
        <v>50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0.5</v>
      </c>
      <c r="AM90" s="136">
        <v>0.5</v>
      </c>
    </row>
    <row r="91" spans="1:39" ht="56.25">
      <c r="A91" s="148">
        <v>405</v>
      </c>
      <c r="B91" s="152">
        <v>46035</v>
      </c>
      <c r="C91" s="154">
        <v>9</v>
      </c>
      <c r="D91" s="154">
        <v>17</v>
      </c>
      <c r="E91" s="153" t="s">
        <v>53</v>
      </c>
      <c r="F91" s="207" t="s">
        <v>97</v>
      </c>
      <c r="G91" s="207" t="s">
        <v>497</v>
      </c>
      <c r="H91" s="138" t="str">
        <f>IF(OR(G91="中止",G91="取消"),"998",IF(ISNA(MATCH($E91,施設情報!$B$2:$B$96,0)),"999",INDEX(施設情報!$C$2:$C$96,MATCH($E91,施設情報!$B$2:$B$96,0))))</f>
        <v>024</v>
      </c>
      <c r="I91" s="139">
        <f t="shared" si="19"/>
        <v>46035</v>
      </c>
      <c r="J91" s="137" t="str">
        <f t="shared" si="20"/>
        <v>024-46035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50</v>
      </c>
      <c r="W91" s="137">
        <f t="shared" si="26"/>
        <v>50</v>
      </c>
      <c r="X91" s="137">
        <f t="shared" si="26"/>
        <v>50</v>
      </c>
      <c r="Y91" s="137">
        <f t="shared" si="26"/>
        <v>50</v>
      </c>
      <c r="Z91" s="137">
        <f t="shared" si="26"/>
        <v>50</v>
      </c>
      <c r="AA91" s="137">
        <f t="shared" si="26"/>
        <v>50</v>
      </c>
      <c r="AB91" s="137">
        <f t="shared" si="26"/>
        <v>50</v>
      </c>
      <c r="AC91" s="137">
        <f t="shared" si="26"/>
        <v>50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0.5</v>
      </c>
      <c r="AM91" s="136">
        <v>0.5</v>
      </c>
    </row>
    <row r="92" spans="1:39" ht="56.25">
      <c r="A92" s="148">
        <v>406</v>
      </c>
      <c r="B92" s="152">
        <v>46035</v>
      </c>
      <c r="C92" s="154">
        <v>9</v>
      </c>
      <c r="D92" s="154">
        <v>17</v>
      </c>
      <c r="E92" s="153" t="s">
        <v>31</v>
      </c>
      <c r="F92" s="207" t="s">
        <v>38</v>
      </c>
      <c r="G92" s="207" t="s">
        <v>497</v>
      </c>
      <c r="H92" s="138" t="str">
        <f>IF(OR(G92="中止",G92="取消"),"998",IF(ISNA(MATCH($E92,施設情報!$B$2:$B$96,0)),"999",INDEX(施設情報!$C$2:$C$96,MATCH($E92,施設情報!$B$2:$B$96,0))))</f>
        <v>025</v>
      </c>
      <c r="I92" s="139">
        <f t="shared" si="19"/>
        <v>46035</v>
      </c>
      <c r="J92" s="137" t="str">
        <f t="shared" si="20"/>
        <v>025-46035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56.25">
      <c r="A93" s="148">
        <v>407</v>
      </c>
      <c r="B93" s="152">
        <v>46035</v>
      </c>
      <c r="C93" s="154">
        <v>9</v>
      </c>
      <c r="D93" s="154">
        <v>17</v>
      </c>
      <c r="E93" s="153" t="s">
        <v>54</v>
      </c>
      <c r="F93" s="207" t="s">
        <v>97</v>
      </c>
      <c r="G93" s="207" t="s">
        <v>497</v>
      </c>
      <c r="H93" s="138" t="str">
        <f>IF(OR(G93="中止",G93="取消"),"998",IF(ISNA(MATCH($E93,施設情報!$B$2:$B$96,0)),"999",INDEX(施設情報!$C$2:$C$96,MATCH($E93,施設情報!$B$2:$B$96,0))))</f>
        <v>026</v>
      </c>
      <c r="I93" s="139">
        <f t="shared" si="19"/>
        <v>46035</v>
      </c>
      <c r="J93" s="137" t="str">
        <f t="shared" si="20"/>
        <v>026-46035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50</v>
      </c>
      <c r="W93" s="137">
        <f t="shared" si="26"/>
        <v>50</v>
      </c>
      <c r="X93" s="137">
        <f t="shared" si="26"/>
        <v>50</v>
      </c>
      <c r="Y93" s="137">
        <f t="shared" si="26"/>
        <v>50</v>
      </c>
      <c r="Z93" s="137">
        <f t="shared" si="26"/>
        <v>50</v>
      </c>
      <c r="AA93" s="137">
        <f t="shared" si="26"/>
        <v>50</v>
      </c>
      <c r="AB93" s="137">
        <f t="shared" si="26"/>
        <v>50</v>
      </c>
      <c r="AC93" s="137">
        <f t="shared" si="26"/>
        <v>50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0.5</v>
      </c>
      <c r="AM93" s="136">
        <v>0.5</v>
      </c>
    </row>
    <row r="94" spans="1:39" ht="112.5">
      <c r="A94" s="148">
        <v>408</v>
      </c>
      <c r="B94" s="152">
        <v>46035</v>
      </c>
      <c r="C94" s="154">
        <v>9</v>
      </c>
      <c r="D94" s="154">
        <v>17</v>
      </c>
      <c r="E94" s="153" t="s">
        <v>55</v>
      </c>
      <c r="F94" s="207" t="s">
        <v>97</v>
      </c>
      <c r="G94" s="207" t="s">
        <v>497</v>
      </c>
      <c r="H94" s="138" t="str">
        <f>IF(OR(G94="中止",G94="取消"),"998",IF(ISNA(MATCH($E94,施設情報!$B$2:$B$96,0)),"999",INDEX(施設情報!$C$2:$C$96,MATCH($E94,施設情報!$B$2:$B$96,0))))</f>
        <v>032</v>
      </c>
      <c r="I94" s="139">
        <f t="shared" si="19"/>
        <v>46035</v>
      </c>
      <c r="J94" s="137" t="str">
        <f t="shared" si="20"/>
        <v>032-46035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50</v>
      </c>
      <c r="W94" s="137">
        <f t="shared" si="26"/>
        <v>50</v>
      </c>
      <c r="X94" s="137">
        <f t="shared" si="26"/>
        <v>50</v>
      </c>
      <c r="Y94" s="137">
        <f t="shared" si="26"/>
        <v>50</v>
      </c>
      <c r="Z94" s="137">
        <f t="shared" si="26"/>
        <v>50</v>
      </c>
      <c r="AA94" s="137">
        <f t="shared" si="26"/>
        <v>50</v>
      </c>
      <c r="AB94" s="137">
        <f t="shared" si="26"/>
        <v>50</v>
      </c>
      <c r="AC94" s="137">
        <f t="shared" si="26"/>
        <v>50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0.5</v>
      </c>
      <c r="AM94" s="136">
        <v>0.5</v>
      </c>
    </row>
    <row r="95" spans="1:39" ht="75">
      <c r="A95" s="148">
        <v>409</v>
      </c>
      <c r="B95" s="152">
        <v>46035</v>
      </c>
      <c r="C95" s="154">
        <v>9</v>
      </c>
      <c r="D95" s="154">
        <v>17</v>
      </c>
      <c r="E95" s="153" t="s">
        <v>56</v>
      </c>
      <c r="F95" s="207" t="s">
        <v>97</v>
      </c>
      <c r="G95" s="207" t="s">
        <v>497</v>
      </c>
      <c r="H95" s="138" t="str">
        <f>IF(OR(G95="中止",G95="取消"),"998",IF(ISNA(MATCH($E95,施設情報!$B$2:$B$96,0)),"999",INDEX(施設情報!$C$2:$C$96,MATCH($E95,施設情報!$B$2:$B$96,0))))</f>
        <v>034</v>
      </c>
      <c r="I95" s="139">
        <f t="shared" si="19"/>
        <v>46035</v>
      </c>
      <c r="J95" s="137" t="str">
        <f t="shared" si="20"/>
        <v>034-46035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50</v>
      </c>
      <c r="W95" s="137">
        <f t="shared" ref="W95:AJ104" si="28">IF(AND(W$3&gt;=$K95,W$3&lt;$L95),100*$AM95,0)</f>
        <v>50</v>
      </c>
      <c r="X95" s="137">
        <f t="shared" si="28"/>
        <v>50</v>
      </c>
      <c r="Y95" s="137">
        <f t="shared" si="28"/>
        <v>50</v>
      </c>
      <c r="Z95" s="137">
        <f t="shared" si="28"/>
        <v>50</v>
      </c>
      <c r="AA95" s="137">
        <f t="shared" si="28"/>
        <v>50</v>
      </c>
      <c r="AB95" s="137">
        <f t="shared" si="28"/>
        <v>50</v>
      </c>
      <c r="AC95" s="137">
        <f t="shared" si="28"/>
        <v>50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0.5</v>
      </c>
      <c r="AM95" s="136">
        <v>0.5</v>
      </c>
    </row>
    <row r="96" spans="1:39" ht="37.5">
      <c r="A96" s="148">
        <v>410</v>
      </c>
      <c r="B96" s="152">
        <v>46035</v>
      </c>
      <c r="C96" s="154">
        <v>9</v>
      </c>
      <c r="D96" s="154">
        <v>17</v>
      </c>
      <c r="E96" s="153" t="s">
        <v>57</v>
      </c>
      <c r="F96" s="207" t="s">
        <v>97</v>
      </c>
      <c r="G96" s="207" t="s">
        <v>497</v>
      </c>
      <c r="H96" s="138" t="str">
        <f>IF(OR(G96="中止",G96="取消"),"998",IF(ISNA(MATCH($E96,施設情報!$B$2:$B$96,0)),"999",INDEX(施設情報!$C$2:$C$96,MATCH($E96,施設情報!$B$2:$B$96,0))))</f>
        <v>035</v>
      </c>
      <c r="I96" s="139">
        <f t="shared" si="19"/>
        <v>46035</v>
      </c>
      <c r="J96" s="137" t="str">
        <f t="shared" si="20"/>
        <v>035-46035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50</v>
      </c>
      <c r="W96" s="137">
        <f t="shared" si="28"/>
        <v>50</v>
      </c>
      <c r="X96" s="137">
        <f t="shared" si="28"/>
        <v>50</v>
      </c>
      <c r="Y96" s="137">
        <f t="shared" si="28"/>
        <v>50</v>
      </c>
      <c r="Z96" s="137">
        <f t="shared" si="28"/>
        <v>50</v>
      </c>
      <c r="AA96" s="137">
        <f t="shared" si="28"/>
        <v>50</v>
      </c>
      <c r="AB96" s="137">
        <f t="shared" si="28"/>
        <v>50</v>
      </c>
      <c r="AC96" s="137">
        <f t="shared" si="28"/>
        <v>50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0.5</v>
      </c>
      <c r="AM96" s="136">
        <v>0.5</v>
      </c>
    </row>
    <row r="97" spans="1:39" ht="37.5">
      <c r="A97" s="148">
        <v>411</v>
      </c>
      <c r="B97" s="152">
        <v>46035</v>
      </c>
      <c r="C97" s="154">
        <v>9</v>
      </c>
      <c r="D97" s="154">
        <v>17</v>
      </c>
      <c r="E97" s="153" t="s">
        <v>58</v>
      </c>
      <c r="F97" s="207" t="s">
        <v>97</v>
      </c>
      <c r="G97" s="207" t="s">
        <v>497</v>
      </c>
      <c r="H97" s="138" t="str">
        <f>IF(OR(G97="中止",G97="取消"),"998",IF(ISNA(MATCH($E97,施設情報!$B$2:$B$96,0)),"999",INDEX(施設情報!$C$2:$C$96,MATCH($E97,施設情報!$B$2:$B$96,0))))</f>
        <v>033</v>
      </c>
      <c r="I97" s="139">
        <f t="shared" si="19"/>
        <v>46035</v>
      </c>
      <c r="J97" s="137" t="str">
        <f t="shared" si="20"/>
        <v>033-46035</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50</v>
      </c>
      <c r="W97" s="137">
        <f t="shared" si="28"/>
        <v>50</v>
      </c>
      <c r="X97" s="137">
        <f t="shared" si="28"/>
        <v>50</v>
      </c>
      <c r="Y97" s="137">
        <f t="shared" si="28"/>
        <v>50</v>
      </c>
      <c r="Z97" s="137">
        <f t="shared" si="28"/>
        <v>50</v>
      </c>
      <c r="AA97" s="137">
        <f t="shared" si="28"/>
        <v>50</v>
      </c>
      <c r="AB97" s="137">
        <f t="shared" si="28"/>
        <v>50</v>
      </c>
      <c r="AC97" s="137">
        <f t="shared" si="28"/>
        <v>50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0.5</v>
      </c>
      <c r="AM97" s="136">
        <v>0.5</v>
      </c>
    </row>
    <row r="98" spans="1:39" ht="56.25">
      <c r="A98" s="148">
        <v>412</v>
      </c>
      <c r="B98" s="152">
        <v>46035</v>
      </c>
      <c r="C98" s="154">
        <v>9</v>
      </c>
      <c r="D98" s="154">
        <v>17</v>
      </c>
      <c r="E98" s="153" t="s">
        <v>30</v>
      </c>
      <c r="F98" s="207" t="s">
        <v>97</v>
      </c>
      <c r="G98" s="207" t="s">
        <v>497</v>
      </c>
      <c r="H98" s="138" t="str">
        <f>IF(OR(G98="中止",G98="取消"),"998",IF(ISNA(MATCH($E98,施設情報!$B$2:$B$96,0)),"999",INDEX(施設情報!$C$2:$C$96,MATCH($E98,施設情報!$B$2:$B$96,0))))</f>
        <v>027</v>
      </c>
      <c r="I98" s="139">
        <f t="shared" si="19"/>
        <v>46035</v>
      </c>
      <c r="J98" s="137" t="str">
        <f t="shared" si="20"/>
        <v>027-46035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50</v>
      </c>
      <c r="W98" s="137">
        <f t="shared" si="28"/>
        <v>50</v>
      </c>
      <c r="X98" s="137">
        <f t="shared" si="28"/>
        <v>50</v>
      </c>
      <c r="Y98" s="137">
        <f t="shared" si="28"/>
        <v>50</v>
      </c>
      <c r="Z98" s="137">
        <f t="shared" si="28"/>
        <v>50</v>
      </c>
      <c r="AA98" s="137">
        <f t="shared" si="28"/>
        <v>50</v>
      </c>
      <c r="AB98" s="137">
        <f t="shared" si="28"/>
        <v>50</v>
      </c>
      <c r="AC98" s="137">
        <f t="shared" si="28"/>
        <v>50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0.5</v>
      </c>
      <c r="AM98" s="136">
        <v>0.5</v>
      </c>
    </row>
    <row r="99" spans="1:39" ht="93.75">
      <c r="A99" s="148">
        <v>413</v>
      </c>
      <c r="B99" s="152">
        <v>46035</v>
      </c>
      <c r="C99" s="154">
        <v>9</v>
      </c>
      <c r="D99" s="154">
        <v>17</v>
      </c>
      <c r="E99" s="153" t="s">
        <v>59</v>
      </c>
      <c r="F99" s="207" t="s">
        <v>97</v>
      </c>
      <c r="G99" s="207" t="s">
        <v>497</v>
      </c>
      <c r="H99" s="138" t="str">
        <f>IF(OR(G99="中止",G99="取消"),"998",IF(ISNA(MATCH($E99,施設情報!$B$2:$B$96,0)),"999",INDEX(施設情報!$C$2:$C$96,MATCH($E99,施設情報!$B$2:$B$96,0))))</f>
        <v>030</v>
      </c>
      <c r="I99" s="139">
        <f t="shared" si="19"/>
        <v>46035</v>
      </c>
      <c r="J99" s="137" t="str">
        <f t="shared" si="20"/>
        <v>030-46035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50</v>
      </c>
      <c r="W99" s="137">
        <f t="shared" si="28"/>
        <v>50</v>
      </c>
      <c r="X99" s="137">
        <f t="shared" si="28"/>
        <v>50</v>
      </c>
      <c r="Y99" s="137">
        <f t="shared" si="28"/>
        <v>50</v>
      </c>
      <c r="Z99" s="137">
        <f t="shared" si="28"/>
        <v>50</v>
      </c>
      <c r="AA99" s="137">
        <f t="shared" si="28"/>
        <v>50</v>
      </c>
      <c r="AB99" s="137">
        <f t="shared" si="28"/>
        <v>50</v>
      </c>
      <c r="AC99" s="137">
        <f t="shared" si="28"/>
        <v>50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0.5</v>
      </c>
      <c r="AM99" s="136">
        <v>0.5</v>
      </c>
    </row>
    <row r="100" spans="1:39" ht="112.5">
      <c r="A100" s="148">
        <v>414</v>
      </c>
      <c r="B100" s="152">
        <v>46035</v>
      </c>
      <c r="C100" s="154">
        <v>9</v>
      </c>
      <c r="D100" s="154">
        <v>17</v>
      </c>
      <c r="E100" s="153" t="s">
        <v>60</v>
      </c>
      <c r="F100" s="207" t="s">
        <v>97</v>
      </c>
      <c r="G100" s="207" t="s">
        <v>497</v>
      </c>
      <c r="H100" s="138" t="str">
        <f>IF(OR(G100="中止",G100="取消"),"998",IF(ISNA(MATCH($E100,施設情報!$B$2:$B$96,0)),"999",INDEX(施設情報!$C$2:$C$96,MATCH($E100,施設情報!$B$2:$B$96,0))))</f>
        <v>031</v>
      </c>
      <c r="I100" s="139">
        <f t="shared" si="19"/>
        <v>46035</v>
      </c>
      <c r="J100" s="137" t="str">
        <f t="shared" si="20"/>
        <v>031-46035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50</v>
      </c>
      <c r="W100" s="137">
        <f t="shared" si="28"/>
        <v>50</v>
      </c>
      <c r="X100" s="137">
        <f t="shared" si="28"/>
        <v>50</v>
      </c>
      <c r="Y100" s="137">
        <f t="shared" si="28"/>
        <v>50</v>
      </c>
      <c r="Z100" s="137">
        <f t="shared" si="28"/>
        <v>50</v>
      </c>
      <c r="AA100" s="137">
        <f t="shared" si="28"/>
        <v>50</v>
      </c>
      <c r="AB100" s="137">
        <f t="shared" si="28"/>
        <v>50</v>
      </c>
      <c r="AC100" s="137">
        <f t="shared" si="28"/>
        <v>50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0.5</v>
      </c>
      <c r="AM100" s="136">
        <v>0.5</v>
      </c>
    </row>
    <row r="101" spans="1:39" ht="75">
      <c r="A101" s="148">
        <v>415</v>
      </c>
      <c r="B101" s="152">
        <v>46035</v>
      </c>
      <c r="C101" s="154">
        <v>9</v>
      </c>
      <c r="D101" s="154">
        <v>17</v>
      </c>
      <c r="E101" s="153" t="s">
        <v>61</v>
      </c>
      <c r="F101" s="207" t="s">
        <v>97</v>
      </c>
      <c r="G101" s="207" t="s">
        <v>497</v>
      </c>
      <c r="H101" s="138" t="str">
        <f>IF(OR(G101="中止",G101="取消"),"998",IF(ISNA(MATCH($E101,施設情報!$B$2:$B$96,0)),"999",INDEX(施設情報!$C$2:$C$96,MATCH($E101,施設情報!$B$2:$B$96,0))))</f>
        <v>028</v>
      </c>
      <c r="I101" s="139">
        <f t="shared" si="19"/>
        <v>46035</v>
      </c>
      <c r="J101" s="137" t="str">
        <f t="shared" si="20"/>
        <v>028-46035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50</v>
      </c>
      <c r="W101" s="137">
        <f t="shared" si="28"/>
        <v>50</v>
      </c>
      <c r="X101" s="137">
        <f t="shared" si="28"/>
        <v>50</v>
      </c>
      <c r="Y101" s="137">
        <f t="shared" si="28"/>
        <v>50</v>
      </c>
      <c r="Z101" s="137">
        <f t="shared" si="28"/>
        <v>50</v>
      </c>
      <c r="AA101" s="137">
        <f t="shared" si="28"/>
        <v>50</v>
      </c>
      <c r="AB101" s="137">
        <f t="shared" si="28"/>
        <v>50</v>
      </c>
      <c r="AC101" s="137">
        <f t="shared" si="28"/>
        <v>50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0.5</v>
      </c>
      <c r="AM101" s="136">
        <v>0.5</v>
      </c>
    </row>
    <row r="102" spans="1:39" ht="75">
      <c r="A102" s="148">
        <v>416</v>
      </c>
      <c r="B102" s="152">
        <v>46035</v>
      </c>
      <c r="C102" s="154">
        <v>9</v>
      </c>
      <c r="D102" s="154">
        <v>17</v>
      </c>
      <c r="E102" s="153" t="s">
        <v>62</v>
      </c>
      <c r="F102" s="207" t="s">
        <v>97</v>
      </c>
      <c r="G102" s="207" t="s">
        <v>497</v>
      </c>
      <c r="H102" s="138" t="str">
        <f>IF(OR(G102="中止",G102="取消"),"998",IF(ISNA(MATCH($E102,施設情報!$B$2:$B$96,0)),"999",INDEX(施設情報!$C$2:$C$96,MATCH($E102,施設情報!$B$2:$B$96,0))))</f>
        <v>029</v>
      </c>
      <c r="I102" s="139">
        <f t="shared" si="19"/>
        <v>46035</v>
      </c>
      <c r="J102" s="137" t="str">
        <f t="shared" si="20"/>
        <v>029-46035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50</v>
      </c>
      <c r="W102" s="137">
        <f t="shared" si="28"/>
        <v>50</v>
      </c>
      <c r="X102" s="137">
        <f t="shared" si="28"/>
        <v>50</v>
      </c>
      <c r="Y102" s="137">
        <f t="shared" si="28"/>
        <v>50</v>
      </c>
      <c r="Z102" s="137">
        <f t="shared" si="28"/>
        <v>50</v>
      </c>
      <c r="AA102" s="137">
        <f t="shared" si="28"/>
        <v>50</v>
      </c>
      <c r="AB102" s="137">
        <f t="shared" si="28"/>
        <v>50</v>
      </c>
      <c r="AC102" s="137">
        <f t="shared" si="28"/>
        <v>50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0.5</v>
      </c>
      <c r="AM102" s="136">
        <v>0.5</v>
      </c>
    </row>
    <row r="103" spans="1:39" ht="37.5">
      <c r="A103" s="148">
        <v>417</v>
      </c>
      <c r="B103" s="152">
        <v>46035</v>
      </c>
      <c r="C103" s="154">
        <v>9</v>
      </c>
      <c r="D103" s="154">
        <v>17</v>
      </c>
      <c r="E103" s="153" t="s">
        <v>63</v>
      </c>
      <c r="F103" s="207" t="s">
        <v>496</v>
      </c>
      <c r="G103" s="207" t="s">
        <v>497</v>
      </c>
      <c r="H103" s="138" t="str">
        <f>IF(OR(G103="中止",G103="取消"),"998",IF(ISNA(MATCH($E103,施設情報!$B$2:$B$96,0)),"999",INDEX(施設情報!$C$2:$C$96,MATCH($E103,施設情報!$B$2:$B$96,0))))</f>
        <v>036</v>
      </c>
      <c r="I103" s="139">
        <f t="shared" si="19"/>
        <v>46035</v>
      </c>
      <c r="J103" s="137" t="str">
        <f t="shared" si="20"/>
        <v>036-46035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37.5">
      <c r="A104" s="148">
        <v>418</v>
      </c>
      <c r="B104" s="152">
        <v>46035</v>
      </c>
      <c r="C104" s="154">
        <v>9</v>
      </c>
      <c r="D104" s="154">
        <v>17</v>
      </c>
      <c r="E104" s="153" t="s">
        <v>64</v>
      </c>
      <c r="F104" s="207" t="s">
        <v>496</v>
      </c>
      <c r="G104" s="207" t="s">
        <v>497</v>
      </c>
      <c r="H104" s="138" t="str">
        <f>IF(OR(G104="中止",G104="取消"),"998",IF(ISNA(MATCH($E104,施設情報!$B$2:$B$96,0)),"999",INDEX(施設情報!$C$2:$C$96,MATCH($E104,施設情報!$B$2:$B$96,0))))</f>
        <v>062</v>
      </c>
      <c r="I104" s="139">
        <f t="shared" si="19"/>
        <v>46035</v>
      </c>
      <c r="J104" s="137" t="str">
        <f t="shared" si="20"/>
        <v>062-46035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37.5">
      <c r="A105" s="148">
        <v>419</v>
      </c>
      <c r="B105" s="152">
        <v>46035</v>
      </c>
      <c r="C105" s="154">
        <v>9</v>
      </c>
      <c r="D105" s="154">
        <v>17</v>
      </c>
      <c r="E105" s="153" t="s">
        <v>65</v>
      </c>
      <c r="F105" s="207" t="s">
        <v>496</v>
      </c>
      <c r="G105" s="207" t="s">
        <v>497</v>
      </c>
      <c r="H105" s="138" t="str">
        <f>IF(OR(G105="中止",G105="取消"),"998",IF(ISNA(MATCH($E105,施設情報!$B$2:$B$96,0)),"999",INDEX(施設情報!$C$2:$C$96,MATCH($E105,施設情報!$B$2:$B$96,0))))</f>
        <v>061</v>
      </c>
      <c r="I105" s="139">
        <f t="shared" si="19"/>
        <v>46035</v>
      </c>
      <c r="J105" s="137" t="str">
        <f t="shared" si="20"/>
        <v>061-46035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37.5">
      <c r="A106" s="148">
        <v>420</v>
      </c>
      <c r="B106" s="152">
        <v>46035</v>
      </c>
      <c r="C106" s="154">
        <v>9</v>
      </c>
      <c r="D106" s="154">
        <v>17</v>
      </c>
      <c r="E106" s="153" t="s">
        <v>66</v>
      </c>
      <c r="F106" s="207" t="s">
        <v>496</v>
      </c>
      <c r="G106" s="207" t="s">
        <v>497</v>
      </c>
      <c r="H106" s="138" t="str">
        <f>IF(OR(G106="中止",G106="取消"),"998",IF(ISNA(MATCH($E106,施設情報!$B$2:$B$96,0)),"999",INDEX(施設情報!$C$2:$C$96,MATCH($E106,施設情報!$B$2:$B$96,0))))</f>
        <v>037</v>
      </c>
      <c r="I106" s="139">
        <f t="shared" si="19"/>
        <v>46035</v>
      </c>
      <c r="J106" s="137" t="str">
        <f t="shared" si="20"/>
        <v>037-46035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421</v>
      </c>
      <c r="B107" s="152">
        <v>46035</v>
      </c>
      <c r="C107" s="154">
        <v>9</v>
      </c>
      <c r="D107" s="154">
        <v>17</v>
      </c>
      <c r="E107" s="153" t="s">
        <v>32</v>
      </c>
      <c r="F107" s="207" t="s">
        <v>496</v>
      </c>
      <c r="G107" s="207" t="s">
        <v>497</v>
      </c>
      <c r="H107" s="138" t="str">
        <f>IF(OR(G107="中止",G107="取消"),"998",IF(ISNA(MATCH($E107,施設情報!$B$2:$B$96,0)),"999",INDEX(施設情報!$C$2:$C$96,MATCH($E107,施設情報!$B$2:$B$96,0))))</f>
        <v>039</v>
      </c>
      <c r="I107" s="139">
        <f t="shared" si="19"/>
        <v>46035</v>
      </c>
      <c r="J107" s="137" t="str">
        <f t="shared" si="20"/>
        <v>039-46035</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422</v>
      </c>
      <c r="B108" s="152">
        <v>46035</v>
      </c>
      <c r="C108" s="154">
        <v>9</v>
      </c>
      <c r="D108" s="154">
        <v>17</v>
      </c>
      <c r="E108" s="153" t="s">
        <v>33</v>
      </c>
      <c r="F108" s="207" t="s">
        <v>496</v>
      </c>
      <c r="G108" s="207" t="s">
        <v>497</v>
      </c>
      <c r="H108" s="138" t="str">
        <f>IF(OR(G108="中止",G108="取消"),"998",IF(ISNA(MATCH($E108,施設情報!$B$2:$B$96,0)),"999",INDEX(施設情報!$C$2:$C$96,MATCH($E108,施設情報!$B$2:$B$96,0))))</f>
        <v>038</v>
      </c>
      <c r="I108" s="139">
        <f t="shared" si="19"/>
        <v>46035</v>
      </c>
      <c r="J108" s="137" t="str">
        <f t="shared" si="20"/>
        <v>038-46035</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56.25">
      <c r="A109" s="148">
        <v>423</v>
      </c>
      <c r="B109" s="152">
        <v>46035</v>
      </c>
      <c r="C109" s="154">
        <v>9</v>
      </c>
      <c r="D109" s="154">
        <v>17</v>
      </c>
      <c r="E109" s="153" t="s">
        <v>34</v>
      </c>
      <c r="F109" s="207" t="s">
        <v>496</v>
      </c>
      <c r="G109" s="207" t="s">
        <v>497</v>
      </c>
      <c r="H109" s="138" t="str">
        <f>IF(OR(G109="中止",G109="取消"),"998",IF(ISNA(MATCH($E109,施設情報!$B$2:$B$96,0)),"999",INDEX(施設情報!$C$2:$C$96,MATCH($E109,施設情報!$B$2:$B$96,0))))</f>
        <v>040</v>
      </c>
      <c r="I109" s="139">
        <f t="shared" si="19"/>
        <v>46035</v>
      </c>
      <c r="J109" s="137" t="str">
        <f t="shared" si="20"/>
        <v>040-46035</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56.25">
      <c r="A110" s="148">
        <v>424</v>
      </c>
      <c r="B110" s="152">
        <v>46035</v>
      </c>
      <c r="C110" s="154">
        <v>9</v>
      </c>
      <c r="D110" s="154">
        <v>17</v>
      </c>
      <c r="E110" s="153" t="s">
        <v>35</v>
      </c>
      <c r="F110" s="207" t="s">
        <v>496</v>
      </c>
      <c r="G110" s="207" t="s">
        <v>497</v>
      </c>
      <c r="H110" s="138" t="str">
        <f>IF(OR(G110="中止",G110="取消"),"998",IF(ISNA(MATCH($E110,施設情報!$B$2:$B$96,0)),"999",INDEX(施設情報!$C$2:$C$96,MATCH($E110,施設情報!$B$2:$B$96,0))))</f>
        <v>041</v>
      </c>
      <c r="I110" s="139">
        <f t="shared" si="19"/>
        <v>46035</v>
      </c>
      <c r="J110" s="137" t="str">
        <f t="shared" si="20"/>
        <v>041-46035</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425</v>
      </c>
      <c r="B111" s="152">
        <v>46035</v>
      </c>
      <c r="C111" s="154">
        <v>9</v>
      </c>
      <c r="D111" s="154">
        <v>17</v>
      </c>
      <c r="E111" s="153" t="s">
        <v>36</v>
      </c>
      <c r="F111" s="207" t="s">
        <v>496</v>
      </c>
      <c r="G111" s="207" t="s">
        <v>497</v>
      </c>
      <c r="H111" s="138" t="str">
        <f>IF(OR(G111="中止",G111="取消"),"998",IF(ISNA(MATCH($E111,施設情報!$B$2:$B$96,0)),"999",INDEX(施設情報!$C$2:$C$96,MATCH($E111,施設情報!$B$2:$B$96,0))))</f>
        <v>042</v>
      </c>
      <c r="I111" s="139">
        <f t="shared" si="19"/>
        <v>46035</v>
      </c>
      <c r="J111" s="137" t="str">
        <f t="shared" si="20"/>
        <v>042-46035</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426</v>
      </c>
      <c r="B112" s="152">
        <v>46035</v>
      </c>
      <c r="C112" s="154">
        <v>9</v>
      </c>
      <c r="D112" s="154">
        <v>17</v>
      </c>
      <c r="E112" s="153" t="s">
        <v>37</v>
      </c>
      <c r="F112" s="207" t="s">
        <v>496</v>
      </c>
      <c r="G112" s="207" t="s">
        <v>497</v>
      </c>
      <c r="H112" s="138" t="str">
        <f>IF(OR(G112="中止",G112="取消"),"998",IF(ISNA(MATCH($E112,施設情報!$B$2:$B$96,0)),"999",INDEX(施設情報!$C$2:$C$96,MATCH($E112,施設情報!$B$2:$B$96,0))))</f>
        <v>043</v>
      </c>
      <c r="I112" s="139">
        <f t="shared" si="19"/>
        <v>46035</v>
      </c>
      <c r="J112" s="137" t="str">
        <f t="shared" si="20"/>
        <v>043-46035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56.25">
      <c r="A113" s="148">
        <v>427</v>
      </c>
      <c r="B113" s="152">
        <v>46035</v>
      </c>
      <c r="C113" s="154">
        <v>9</v>
      </c>
      <c r="D113" s="154">
        <v>17</v>
      </c>
      <c r="E113" s="153" t="s">
        <v>67</v>
      </c>
      <c r="F113" s="207" t="s">
        <v>38</v>
      </c>
      <c r="G113" s="207" t="s">
        <v>497</v>
      </c>
      <c r="H113" s="138" t="str">
        <f>IF(OR(G113="中止",G113="取消"),"998",IF(ISNA(MATCH($E113,施設情報!$B$2:$B$96,0)),"999",INDEX(施設情報!$C$2:$C$96,MATCH($E113,施設情報!$B$2:$B$96,0))))</f>
        <v>044</v>
      </c>
      <c r="I113" s="139">
        <f t="shared" si="19"/>
        <v>46035</v>
      </c>
      <c r="J113" s="137" t="str">
        <f t="shared" si="20"/>
        <v>044-46035</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75">
      <c r="A114" s="148">
        <v>428</v>
      </c>
      <c r="B114" s="152">
        <v>46035</v>
      </c>
      <c r="C114" s="154">
        <v>9</v>
      </c>
      <c r="D114" s="154">
        <v>17</v>
      </c>
      <c r="E114" s="153" t="s">
        <v>68</v>
      </c>
      <c r="F114" s="207" t="s">
        <v>38</v>
      </c>
      <c r="G114" s="207" t="s">
        <v>497</v>
      </c>
      <c r="H114" s="138" t="str">
        <f>IF(OR(G114="中止",G114="取消"),"998",IF(ISNA(MATCH($E114,施設情報!$B$2:$B$96,0)),"999",INDEX(施設情報!$C$2:$C$96,MATCH($E114,施設情報!$B$2:$B$96,0))))</f>
        <v>045</v>
      </c>
      <c r="I114" s="139">
        <f t="shared" si="19"/>
        <v>46035</v>
      </c>
      <c r="J114" s="137" t="str">
        <f t="shared" si="20"/>
        <v>045-46035</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75">
      <c r="A115" s="148">
        <v>429</v>
      </c>
      <c r="B115" s="152">
        <v>46035</v>
      </c>
      <c r="C115" s="154">
        <v>9</v>
      </c>
      <c r="D115" s="154">
        <v>17</v>
      </c>
      <c r="E115" s="153" t="s">
        <v>69</v>
      </c>
      <c r="F115" s="207" t="s">
        <v>496</v>
      </c>
      <c r="G115" s="207" t="s">
        <v>497</v>
      </c>
      <c r="H115" s="138" t="str">
        <f>IF(OR(G115="中止",G115="取消"),"998",IF(ISNA(MATCH($E115,施設情報!$B$2:$B$96,0)),"999",INDEX(施設情報!$C$2:$C$96,MATCH($E115,施設情報!$B$2:$B$96,0))))</f>
        <v>046</v>
      </c>
      <c r="I115" s="139">
        <f t="shared" si="19"/>
        <v>46035</v>
      </c>
      <c r="J115" s="137" t="str">
        <f t="shared" si="20"/>
        <v>046-46035</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75">
      <c r="A116" s="148">
        <v>430</v>
      </c>
      <c r="B116" s="152">
        <v>46035</v>
      </c>
      <c r="C116" s="154">
        <v>9</v>
      </c>
      <c r="D116" s="154">
        <v>17</v>
      </c>
      <c r="E116" s="153" t="s">
        <v>70</v>
      </c>
      <c r="F116" s="207" t="s">
        <v>496</v>
      </c>
      <c r="G116" s="207" t="s">
        <v>497</v>
      </c>
      <c r="H116" s="138" t="str">
        <f>IF(OR(G116="中止",G116="取消"),"998",IF(ISNA(MATCH($E116,施設情報!$B$2:$B$96,0)),"999",INDEX(施設情報!$C$2:$C$96,MATCH($E116,施設情報!$B$2:$B$96,0))))</f>
        <v>047</v>
      </c>
      <c r="I116" s="139">
        <f t="shared" si="19"/>
        <v>46035</v>
      </c>
      <c r="J116" s="137" t="str">
        <f t="shared" si="20"/>
        <v>047-46035</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93.75">
      <c r="A117" s="148">
        <v>431</v>
      </c>
      <c r="B117" s="152">
        <v>46035</v>
      </c>
      <c r="C117" s="154">
        <v>9</v>
      </c>
      <c r="D117" s="154">
        <v>17</v>
      </c>
      <c r="E117" s="153" t="s">
        <v>71</v>
      </c>
      <c r="F117" s="207" t="s">
        <v>496</v>
      </c>
      <c r="G117" s="207" t="s">
        <v>497</v>
      </c>
      <c r="H117" s="138" t="str">
        <f>IF(OR(G117="中止",G117="取消"),"998",IF(ISNA(MATCH($E117,施設情報!$B$2:$B$96,0)),"999",INDEX(施設情報!$C$2:$C$96,MATCH($E117,施設情報!$B$2:$B$96,0))))</f>
        <v>050</v>
      </c>
      <c r="I117" s="139">
        <f t="shared" si="19"/>
        <v>46035</v>
      </c>
      <c r="J117" s="137" t="str">
        <f t="shared" si="20"/>
        <v>050-46035</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93.75">
      <c r="A118" s="148">
        <v>432</v>
      </c>
      <c r="B118" s="152">
        <v>46035</v>
      </c>
      <c r="C118" s="154">
        <v>9</v>
      </c>
      <c r="D118" s="154">
        <v>17</v>
      </c>
      <c r="E118" s="153" t="s">
        <v>72</v>
      </c>
      <c r="F118" s="207" t="s">
        <v>496</v>
      </c>
      <c r="G118" s="207" t="s">
        <v>497</v>
      </c>
      <c r="H118" s="138" t="str">
        <f>IF(OR(G118="中止",G118="取消"),"998",IF(ISNA(MATCH($E118,施設情報!$B$2:$B$96,0)),"999",INDEX(施設情報!$C$2:$C$96,MATCH($E118,施設情報!$B$2:$B$96,0))))</f>
        <v>051</v>
      </c>
      <c r="I118" s="139">
        <f t="shared" si="19"/>
        <v>46035</v>
      </c>
      <c r="J118" s="137" t="str">
        <f t="shared" si="20"/>
        <v>051-46035</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93.75">
      <c r="A119" s="148">
        <v>433</v>
      </c>
      <c r="B119" s="152">
        <v>46035</v>
      </c>
      <c r="C119" s="154">
        <v>9</v>
      </c>
      <c r="D119" s="154">
        <v>17</v>
      </c>
      <c r="E119" s="153" t="s">
        <v>73</v>
      </c>
      <c r="F119" s="207" t="s">
        <v>496</v>
      </c>
      <c r="G119" s="207" t="s">
        <v>497</v>
      </c>
      <c r="H119" s="138" t="str">
        <f>IF(OR(G119="中止",G119="取消"),"998",IF(ISNA(MATCH($E119,施設情報!$B$2:$B$96,0)),"999",INDEX(施設情報!$C$2:$C$96,MATCH($E119,施設情報!$B$2:$B$96,0))))</f>
        <v>052</v>
      </c>
      <c r="I119" s="139">
        <f t="shared" si="19"/>
        <v>46035</v>
      </c>
      <c r="J119" s="137" t="str">
        <f t="shared" si="20"/>
        <v>052-46035</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93.75">
      <c r="A120" s="148">
        <v>434</v>
      </c>
      <c r="B120" s="152">
        <v>46035</v>
      </c>
      <c r="C120" s="154">
        <v>9</v>
      </c>
      <c r="D120" s="154">
        <v>17</v>
      </c>
      <c r="E120" s="153" t="s">
        <v>74</v>
      </c>
      <c r="F120" s="207" t="s">
        <v>496</v>
      </c>
      <c r="G120" s="207" t="s">
        <v>497</v>
      </c>
      <c r="H120" s="138" t="str">
        <f>IF(OR(G120="中止",G120="取消"),"998",IF(ISNA(MATCH($E120,施設情報!$B$2:$B$96,0)),"999",INDEX(施設情報!$C$2:$C$96,MATCH($E120,施設情報!$B$2:$B$96,0))))</f>
        <v>053</v>
      </c>
      <c r="I120" s="139">
        <f t="shared" si="19"/>
        <v>46035</v>
      </c>
      <c r="J120" s="137" t="str">
        <f t="shared" si="20"/>
        <v>053-46035</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75">
      <c r="A121" s="148">
        <v>435</v>
      </c>
      <c r="B121" s="152">
        <v>46035</v>
      </c>
      <c r="C121" s="154">
        <v>9</v>
      </c>
      <c r="D121" s="154">
        <v>17</v>
      </c>
      <c r="E121" s="153" t="s">
        <v>75</v>
      </c>
      <c r="F121" s="207" t="s">
        <v>496</v>
      </c>
      <c r="G121" s="207" t="s">
        <v>497</v>
      </c>
      <c r="H121" s="138" t="str">
        <f>IF(OR(G121="中止",G121="取消"),"998",IF(ISNA(MATCH($E121,施設情報!$B$2:$B$96,0)),"999",INDEX(施設情報!$C$2:$C$96,MATCH($E121,施設情報!$B$2:$B$96,0))))</f>
        <v>048</v>
      </c>
      <c r="I121" s="139">
        <f t="shared" si="19"/>
        <v>46035</v>
      </c>
      <c r="J121" s="137" t="str">
        <f t="shared" si="20"/>
        <v>048-46035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75">
      <c r="A122" s="148">
        <v>436</v>
      </c>
      <c r="B122" s="152">
        <v>46035</v>
      </c>
      <c r="C122" s="154">
        <v>9</v>
      </c>
      <c r="D122" s="154">
        <v>17</v>
      </c>
      <c r="E122" s="214" t="s">
        <v>76</v>
      </c>
      <c r="F122" s="207" t="s">
        <v>496</v>
      </c>
      <c r="G122" s="207" t="s">
        <v>497</v>
      </c>
      <c r="H122" s="138" t="str">
        <f>IF(OR(G122="中止",G122="取消"),"998",IF(ISNA(MATCH($E122,施設情報!$B$2:$B$96,0)),"999",INDEX(施設情報!$C$2:$C$96,MATCH($E122,施設情報!$B$2:$B$96,0))))</f>
        <v>049</v>
      </c>
      <c r="I122" s="139">
        <f t="shared" si="19"/>
        <v>46035</v>
      </c>
      <c r="J122" s="137" t="str">
        <f t="shared" si="20"/>
        <v>049-46035</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75">
      <c r="A123" s="148">
        <v>437</v>
      </c>
      <c r="B123" s="152">
        <v>46035</v>
      </c>
      <c r="C123" s="154">
        <v>9</v>
      </c>
      <c r="D123" s="154">
        <v>17</v>
      </c>
      <c r="E123" s="214" t="s">
        <v>77</v>
      </c>
      <c r="F123" s="207" t="s">
        <v>496</v>
      </c>
      <c r="G123" s="207" t="s">
        <v>497</v>
      </c>
      <c r="H123" s="138" t="str">
        <f>IF(OR(G123="中止",G123="取消"),"998",IF(ISNA(MATCH($E123,施設情報!$B$2:$B$96,0)),"999",INDEX(施設情報!$C$2:$C$96,MATCH($E123,施設情報!$B$2:$B$96,0))))</f>
        <v>054</v>
      </c>
      <c r="I123" s="139">
        <f t="shared" si="19"/>
        <v>46035</v>
      </c>
      <c r="J123" s="137" t="str">
        <f t="shared" si="20"/>
        <v>054-46035</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112.5">
      <c r="A124" s="148">
        <v>438</v>
      </c>
      <c r="B124" s="152">
        <v>46035</v>
      </c>
      <c r="C124" s="154">
        <v>9</v>
      </c>
      <c r="D124" s="154">
        <v>17</v>
      </c>
      <c r="E124" s="214" t="s">
        <v>78</v>
      </c>
      <c r="F124" s="207" t="s">
        <v>496</v>
      </c>
      <c r="G124" s="207" t="s">
        <v>497</v>
      </c>
      <c r="H124" s="138" t="str">
        <f>IF(OR(G124="中止",G124="取消"),"998",IF(ISNA(MATCH($E124,施設情報!$B$2:$B$96,0)),"999",INDEX(施設情報!$C$2:$C$96,MATCH($E124,施設情報!$B$2:$B$96,0))))</f>
        <v>055</v>
      </c>
      <c r="I124" s="139">
        <f t="shared" si="19"/>
        <v>46035</v>
      </c>
      <c r="J124" s="137" t="str">
        <f t="shared" si="20"/>
        <v>055-46035</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93.75">
      <c r="A125" s="148">
        <v>439</v>
      </c>
      <c r="B125" s="152">
        <v>46035</v>
      </c>
      <c r="C125" s="154">
        <v>9</v>
      </c>
      <c r="D125" s="154">
        <v>17</v>
      </c>
      <c r="E125" s="214" t="s">
        <v>79</v>
      </c>
      <c r="F125" s="207" t="s">
        <v>496</v>
      </c>
      <c r="G125" s="207" t="s">
        <v>497</v>
      </c>
      <c r="H125" s="138" t="str">
        <f>IF(OR(G125="中止",G125="取消"),"998",IF(ISNA(MATCH($E125,施設情報!$B$2:$B$96,0)),"999",INDEX(施設情報!$C$2:$C$96,MATCH($E125,施設情報!$B$2:$B$96,0))))</f>
        <v>056</v>
      </c>
      <c r="I125" s="139">
        <f t="shared" si="19"/>
        <v>46035</v>
      </c>
      <c r="J125" s="137" t="str">
        <f t="shared" si="20"/>
        <v>056-46035</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112.5">
      <c r="A126" s="148">
        <v>440</v>
      </c>
      <c r="B126" s="152">
        <v>46035</v>
      </c>
      <c r="C126" s="154">
        <v>9</v>
      </c>
      <c r="D126" s="154">
        <v>17</v>
      </c>
      <c r="E126" s="214" t="s">
        <v>80</v>
      </c>
      <c r="F126" s="207" t="s">
        <v>496</v>
      </c>
      <c r="G126" s="207" t="s">
        <v>497</v>
      </c>
      <c r="H126" s="138" t="str">
        <f>IF(OR(G126="中止",G126="取消"),"998",IF(ISNA(MATCH($E126,施設情報!$B$2:$B$96,0)),"999",INDEX(施設情報!$C$2:$C$96,MATCH($E126,施設情報!$B$2:$B$96,0))))</f>
        <v>057</v>
      </c>
      <c r="I126" s="139">
        <f t="shared" si="19"/>
        <v>46035</v>
      </c>
      <c r="J126" s="137" t="str">
        <f t="shared" si="20"/>
        <v>057-46035</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112.5">
      <c r="A127" s="148">
        <v>441</v>
      </c>
      <c r="B127" s="152">
        <v>46035</v>
      </c>
      <c r="C127" s="154">
        <v>9</v>
      </c>
      <c r="D127" s="154">
        <v>17</v>
      </c>
      <c r="E127" s="214" t="s">
        <v>81</v>
      </c>
      <c r="F127" s="207" t="s">
        <v>496</v>
      </c>
      <c r="G127" s="207" t="s">
        <v>497</v>
      </c>
      <c r="H127" s="138" t="str">
        <f>IF(OR(G127="中止",G127="取消"),"998",IF(ISNA(MATCH($E127,施設情報!$B$2:$B$96,0)),"999",INDEX(施設情報!$C$2:$C$96,MATCH($E127,施設情報!$B$2:$B$96,0))))</f>
        <v>058</v>
      </c>
      <c r="I127" s="139">
        <f t="shared" si="19"/>
        <v>46035</v>
      </c>
      <c r="J127" s="137" t="str">
        <f t="shared" si="20"/>
        <v>058-46035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93.75">
      <c r="A128" s="148">
        <v>442</v>
      </c>
      <c r="B128" s="152">
        <v>46035</v>
      </c>
      <c r="C128" s="154">
        <v>9</v>
      </c>
      <c r="D128" s="154">
        <v>17</v>
      </c>
      <c r="E128" s="214" t="s">
        <v>82</v>
      </c>
      <c r="F128" s="207" t="s">
        <v>496</v>
      </c>
      <c r="G128" s="207" t="s">
        <v>497</v>
      </c>
      <c r="H128" s="138" t="str">
        <f>IF(OR(G128="中止",G128="取消"),"998",IF(ISNA(MATCH($E128,施設情報!$B$2:$B$96,0)),"999",INDEX(施設情報!$C$2:$C$96,MATCH($E128,施設情報!$B$2:$B$96,0))))</f>
        <v>059</v>
      </c>
      <c r="I128" s="139">
        <f t="shared" si="19"/>
        <v>46035</v>
      </c>
      <c r="J128" s="137" t="str">
        <f t="shared" si="20"/>
        <v>059-46035</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93.75">
      <c r="A129" s="148">
        <v>443</v>
      </c>
      <c r="B129" s="152">
        <v>46035</v>
      </c>
      <c r="C129" s="154">
        <v>9</v>
      </c>
      <c r="D129" s="154">
        <v>17</v>
      </c>
      <c r="E129" s="214" t="s">
        <v>83</v>
      </c>
      <c r="F129" s="207" t="s">
        <v>496</v>
      </c>
      <c r="G129" s="207" t="s">
        <v>497</v>
      </c>
      <c r="H129" s="138" t="str">
        <f>IF(OR(G129="中止",G129="取消"),"998",IF(ISNA(MATCH($E129,施設情報!$B$2:$B$96,0)),"999",INDEX(施設情報!$C$2:$C$96,MATCH($E129,施設情報!$B$2:$B$96,0))))</f>
        <v>060</v>
      </c>
      <c r="I129" s="139">
        <f t="shared" si="19"/>
        <v>46035</v>
      </c>
      <c r="J129" s="137" t="str">
        <f t="shared" si="20"/>
        <v>060-46035</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444</v>
      </c>
      <c r="B130" s="152">
        <v>46035</v>
      </c>
      <c r="C130" s="154">
        <v>9</v>
      </c>
      <c r="D130" s="154">
        <v>17</v>
      </c>
      <c r="E130" s="214" t="s">
        <v>84</v>
      </c>
      <c r="F130" s="207" t="s">
        <v>97</v>
      </c>
      <c r="G130" s="207" t="s">
        <v>497</v>
      </c>
      <c r="H130" s="138" t="str">
        <f>IF(OR(G130="中止",G130="取消"),"998",IF(ISNA(MATCH($E130,施設情報!$B$2:$B$96,0)),"999",INDEX(施設情報!$C$2:$C$96,MATCH($E130,施設情報!$B$2:$B$96,0))))</f>
        <v>067</v>
      </c>
      <c r="I130" s="139">
        <f t="shared" si="19"/>
        <v>46035</v>
      </c>
      <c r="J130" s="137" t="str">
        <f t="shared" si="20"/>
        <v>067-46035</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50</v>
      </c>
      <c r="W130" s="137">
        <f t="shared" si="34"/>
        <v>50</v>
      </c>
      <c r="X130" s="137">
        <f t="shared" si="34"/>
        <v>50</v>
      </c>
      <c r="Y130" s="137">
        <f t="shared" si="34"/>
        <v>50</v>
      </c>
      <c r="Z130" s="137">
        <f t="shared" si="34"/>
        <v>50</v>
      </c>
      <c r="AA130" s="137">
        <f t="shared" si="34"/>
        <v>50</v>
      </c>
      <c r="AB130" s="137">
        <f t="shared" si="34"/>
        <v>50</v>
      </c>
      <c r="AC130" s="137">
        <f t="shared" si="34"/>
        <v>50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0.5</v>
      </c>
      <c r="AM130" s="136">
        <v>0.5</v>
      </c>
    </row>
    <row r="131" spans="1:39" ht="56.25">
      <c r="A131" s="148">
        <v>445</v>
      </c>
      <c r="B131" s="152">
        <v>46035</v>
      </c>
      <c r="C131" s="154">
        <v>9</v>
      </c>
      <c r="D131" s="154">
        <v>17</v>
      </c>
      <c r="E131" s="214" t="s">
        <v>85</v>
      </c>
      <c r="F131" s="207" t="s">
        <v>97</v>
      </c>
      <c r="G131" s="207" t="s">
        <v>497</v>
      </c>
      <c r="H131" s="138" t="str">
        <f>IF(OR(G131="中止",G131="取消"),"998",IF(ISNA(MATCH($E131,施設情報!$B$2:$B$96,0)),"999",INDEX(施設情報!$C$2:$C$96,MATCH($E131,施設情報!$B$2:$B$96,0))))</f>
        <v>065</v>
      </c>
      <c r="I131" s="139">
        <f t="shared" si="19"/>
        <v>46035</v>
      </c>
      <c r="J131" s="137" t="str">
        <f t="shared" si="20"/>
        <v>065-46035</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50</v>
      </c>
      <c r="W131" s="137">
        <f t="shared" si="34"/>
        <v>50</v>
      </c>
      <c r="X131" s="137">
        <f t="shared" si="34"/>
        <v>50</v>
      </c>
      <c r="Y131" s="137">
        <f t="shared" si="34"/>
        <v>50</v>
      </c>
      <c r="Z131" s="137">
        <f t="shared" si="34"/>
        <v>50</v>
      </c>
      <c r="AA131" s="137">
        <f t="shared" si="34"/>
        <v>50</v>
      </c>
      <c r="AB131" s="137">
        <f t="shared" si="34"/>
        <v>50</v>
      </c>
      <c r="AC131" s="137">
        <f t="shared" si="34"/>
        <v>50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0.5</v>
      </c>
      <c r="AM131" s="136">
        <v>0.5</v>
      </c>
    </row>
    <row r="132" spans="1:39" ht="56.25">
      <c r="A132" s="148">
        <v>446</v>
      </c>
      <c r="B132" s="152">
        <v>46035</v>
      </c>
      <c r="C132" s="154">
        <v>9</v>
      </c>
      <c r="D132" s="154">
        <v>17</v>
      </c>
      <c r="E132" s="214" t="s">
        <v>86</v>
      </c>
      <c r="F132" s="207" t="s">
        <v>97</v>
      </c>
      <c r="G132" s="207" t="s">
        <v>497</v>
      </c>
      <c r="H132" s="138" t="str">
        <f>IF(OR(G132="中止",G132="取消"),"998",IF(ISNA(MATCH($E132,施設情報!$B$2:$B$96,0)),"999",INDEX(施設情報!$C$2:$C$96,MATCH($E132,施設情報!$B$2:$B$96,0))))</f>
        <v>066</v>
      </c>
      <c r="I132" s="139">
        <f t="shared" si="19"/>
        <v>46035</v>
      </c>
      <c r="J132" s="137" t="str">
        <f t="shared" si="20"/>
        <v>066-46035</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50</v>
      </c>
      <c r="W132" s="137">
        <f t="shared" si="34"/>
        <v>50</v>
      </c>
      <c r="X132" s="137">
        <f t="shared" si="34"/>
        <v>50</v>
      </c>
      <c r="Y132" s="137">
        <f t="shared" si="34"/>
        <v>50</v>
      </c>
      <c r="Z132" s="137">
        <f t="shared" si="34"/>
        <v>50</v>
      </c>
      <c r="AA132" s="137">
        <f t="shared" si="34"/>
        <v>50</v>
      </c>
      <c r="AB132" s="137">
        <f t="shared" si="34"/>
        <v>50</v>
      </c>
      <c r="AC132" s="137">
        <f t="shared" si="34"/>
        <v>50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0.5</v>
      </c>
      <c r="AM132" s="136">
        <v>0.5</v>
      </c>
    </row>
    <row r="133" spans="1:39" ht="37.5">
      <c r="A133" s="148">
        <v>447</v>
      </c>
      <c r="B133" s="152">
        <v>46035</v>
      </c>
      <c r="C133" s="154">
        <v>9</v>
      </c>
      <c r="D133" s="154">
        <v>17</v>
      </c>
      <c r="E133" s="214" t="s">
        <v>87</v>
      </c>
      <c r="F133" s="207" t="s">
        <v>496</v>
      </c>
      <c r="G133" s="207" t="s">
        <v>497</v>
      </c>
      <c r="H133" s="138" t="str">
        <f>IF(OR(G133="中止",G133="取消"),"998",IF(ISNA(MATCH($E133,施設情報!$B$2:$B$96,0)),"999",INDEX(施設情報!$C$2:$C$96,MATCH($E133,施設情報!$B$2:$B$96,0))))</f>
        <v>068</v>
      </c>
      <c r="I133" s="139">
        <f t="shared" ref="I133:I196" si="35">B133</f>
        <v>46035</v>
      </c>
      <c r="J133" s="137" t="str">
        <f t="shared" ref="J133:J196" si="36">H133&amp;"-"&amp;I133</f>
        <v>068-46035</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37.5">
      <c r="A134" s="148">
        <v>448</v>
      </c>
      <c r="B134" s="152">
        <v>46035</v>
      </c>
      <c r="C134" s="154">
        <v>9</v>
      </c>
      <c r="D134" s="154">
        <v>17</v>
      </c>
      <c r="E134" s="214" t="s">
        <v>88</v>
      </c>
      <c r="F134" s="207" t="s">
        <v>97</v>
      </c>
      <c r="G134" s="207" t="s">
        <v>497</v>
      </c>
      <c r="H134" s="138" t="str">
        <f>IF(OR(G134="中止",G134="取消"),"998",IF(ISNA(MATCH($E134,施設情報!$B$2:$B$96,0)),"999",INDEX(施設情報!$C$2:$C$96,MATCH($E134,施設情報!$B$2:$B$96,0))))</f>
        <v>063</v>
      </c>
      <c r="I134" s="139">
        <f t="shared" si="35"/>
        <v>46035</v>
      </c>
      <c r="J134" s="137" t="str">
        <f t="shared" si="36"/>
        <v>063-46035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50</v>
      </c>
      <c r="W134" s="137">
        <f t="shared" si="34"/>
        <v>50</v>
      </c>
      <c r="X134" s="137">
        <f t="shared" si="34"/>
        <v>50</v>
      </c>
      <c r="Y134" s="137">
        <f t="shared" si="34"/>
        <v>50</v>
      </c>
      <c r="Z134" s="137">
        <f t="shared" si="34"/>
        <v>50</v>
      </c>
      <c r="AA134" s="137">
        <f t="shared" si="34"/>
        <v>50</v>
      </c>
      <c r="AB134" s="137">
        <f t="shared" si="34"/>
        <v>50</v>
      </c>
      <c r="AC134" s="137">
        <f t="shared" si="34"/>
        <v>50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0.5</v>
      </c>
      <c r="AM134" s="136">
        <v>0.5</v>
      </c>
    </row>
    <row r="135" spans="1:39" ht="37.5">
      <c r="A135" s="148">
        <v>449</v>
      </c>
      <c r="B135" s="152">
        <v>46035</v>
      </c>
      <c r="C135" s="154">
        <v>9</v>
      </c>
      <c r="D135" s="154">
        <v>17</v>
      </c>
      <c r="E135" s="214" t="s">
        <v>89</v>
      </c>
      <c r="F135" s="207" t="s">
        <v>97</v>
      </c>
      <c r="G135" s="207" t="s">
        <v>497</v>
      </c>
      <c r="H135" s="138" t="str">
        <f>IF(OR(G135="中止",G135="取消"),"998",IF(ISNA(MATCH($E135,施設情報!$B$2:$B$96,0)),"999",INDEX(施設情報!$C$2:$C$96,MATCH($E135,施設情報!$B$2:$B$96,0))))</f>
        <v>064</v>
      </c>
      <c r="I135" s="139">
        <f t="shared" si="35"/>
        <v>46035</v>
      </c>
      <c r="J135" s="137" t="str">
        <f t="shared" si="36"/>
        <v>064-46035</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50</v>
      </c>
      <c r="W135" s="137">
        <f t="shared" ref="W135:AJ144" si="40">IF(AND(W$3&gt;=$K135,W$3&lt;$L135),100*$AM135,0)</f>
        <v>50</v>
      </c>
      <c r="X135" s="137">
        <f t="shared" si="40"/>
        <v>50</v>
      </c>
      <c r="Y135" s="137">
        <f t="shared" si="40"/>
        <v>50</v>
      </c>
      <c r="Z135" s="137">
        <f t="shared" si="40"/>
        <v>50</v>
      </c>
      <c r="AA135" s="137">
        <f t="shared" si="40"/>
        <v>50</v>
      </c>
      <c r="AB135" s="137">
        <f t="shared" si="40"/>
        <v>50</v>
      </c>
      <c r="AC135" s="137">
        <f t="shared" si="40"/>
        <v>50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0.5</v>
      </c>
      <c r="AM135" s="136">
        <v>0.5</v>
      </c>
    </row>
    <row r="136" spans="1:39" ht="37.5">
      <c r="A136" s="148">
        <v>450</v>
      </c>
      <c r="B136" s="152">
        <v>46035</v>
      </c>
      <c r="C136" s="154">
        <v>9</v>
      </c>
      <c r="D136" s="154">
        <v>17</v>
      </c>
      <c r="E136" s="214" t="s">
        <v>90</v>
      </c>
      <c r="F136" s="207" t="s">
        <v>496</v>
      </c>
      <c r="G136" s="207" t="s">
        <v>497</v>
      </c>
      <c r="H136" s="138" t="str">
        <f>IF(OR(G136="中止",G136="取消"),"998",IF(ISNA(MATCH($E136,施設情報!$B$2:$B$96,0)),"999",INDEX(施設情報!$C$2:$C$96,MATCH($E136,施設情報!$B$2:$B$96,0))))</f>
        <v>019</v>
      </c>
      <c r="I136" s="139">
        <f t="shared" si="35"/>
        <v>46035</v>
      </c>
      <c r="J136" s="137" t="str">
        <f t="shared" si="36"/>
        <v>019-46035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451</v>
      </c>
      <c r="B137" s="152">
        <v>46035</v>
      </c>
      <c r="C137" s="154">
        <v>9</v>
      </c>
      <c r="D137" s="154">
        <v>17</v>
      </c>
      <c r="E137" s="214" t="s">
        <v>91</v>
      </c>
      <c r="F137" s="207" t="s">
        <v>496</v>
      </c>
      <c r="G137" s="207" t="s">
        <v>497</v>
      </c>
      <c r="H137" s="138" t="str">
        <f>IF(OR(G137="中止",G137="取消"),"998",IF(ISNA(MATCH($E137,施設情報!$B$2:$B$96,0)),"999",INDEX(施設情報!$C$2:$C$96,MATCH($E137,施設情報!$B$2:$B$96,0))))</f>
        <v>018</v>
      </c>
      <c r="I137" s="139">
        <f t="shared" si="35"/>
        <v>46035</v>
      </c>
      <c r="J137" s="137" t="str">
        <f t="shared" si="36"/>
        <v>018-46035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56.25">
      <c r="A138" s="148">
        <v>308</v>
      </c>
      <c r="B138" s="152">
        <v>46036</v>
      </c>
      <c r="C138" s="154">
        <v>9</v>
      </c>
      <c r="D138" s="154">
        <v>17</v>
      </c>
      <c r="E138" s="153" t="s">
        <v>53</v>
      </c>
      <c r="F138" s="207" t="s">
        <v>96</v>
      </c>
      <c r="G138" s="207" t="s">
        <v>1</v>
      </c>
      <c r="H138" s="138" t="str">
        <f>IF(OR(G138="中止",G138="取消"),"998",IF(ISNA(MATCH($E138,施設情報!$B$2:$B$96,0)),"999",INDEX(施設情報!$C$2:$C$96,MATCH($E138,施設情報!$B$2:$B$96,0))))</f>
        <v>024</v>
      </c>
      <c r="I138" s="139">
        <f t="shared" si="35"/>
        <v>46036</v>
      </c>
      <c r="J138" s="137" t="str">
        <f t="shared" si="36"/>
        <v>024-46036</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56.25">
      <c r="A139" s="148">
        <v>309</v>
      </c>
      <c r="B139" s="152">
        <v>46037</v>
      </c>
      <c r="C139" s="154">
        <v>9</v>
      </c>
      <c r="D139" s="154">
        <v>17</v>
      </c>
      <c r="E139" s="153" t="s">
        <v>53</v>
      </c>
      <c r="F139" s="207" t="s">
        <v>96</v>
      </c>
      <c r="G139" s="207" t="s">
        <v>1</v>
      </c>
      <c r="H139" s="138" t="str">
        <f>IF(OR(G139="中止",G139="取消"),"998",IF(ISNA(MATCH($E139,施設情報!$B$2:$B$96,0)),"999",INDEX(施設情報!$C$2:$C$96,MATCH($E139,施設情報!$B$2:$B$96,0))))</f>
        <v>024</v>
      </c>
      <c r="I139" s="139">
        <f t="shared" si="35"/>
        <v>46037</v>
      </c>
      <c r="J139" s="137" t="str">
        <f t="shared" si="36"/>
        <v>024-46037</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75">
      <c r="A140" s="148">
        <v>892</v>
      </c>
      <c r="B140" s="149">
        <v>46037</v>
      </c>
      <c r="C140" s="150">
        <v>8</v>
      </c>
      <c r="D140" s="150">
        <v>12</v>
      </c>
      <c r="E140" s="153" t="s">
        <v>41</v>
      </c>
      <c r="F140" s="156" t="s">
        <v>96</v>
      </c>
      <c r="G140" s="156" t="s">
        <v>1</v>
      </c>
      <c r="H140" s="138" t="str">
        <f>IF(OR(G140="中止",G140="取消"),"998",IF(ISNA(MATCH($E140,施設情報!$B$2:$B$96,0)),"999",INDEX(施設情報!$C$2:$C$96,MATCH($E140,施設情報!$B$2:$B$96,0))))</f>
        <v>004</v>
      </c>
      <c r="I140" s="139">
        <f t="shared" si="35"/>
        <v>46037</v>
      </c>
      <c r="J140" s="137" t="str">
        <f t="shared" si="36"/>
        <v>004-46037</v>
      </c>
      <c r="K140" s="137">
        <f t="shared" si="37"/>
        <v>0.33333333333333331</v>
      </c>
      <c r="L140" s="137">
        <f t="shared" si="38"/>
        <v>0.5</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100</v>
      </c>
      <c r="V140" s="137">
        <f t="shared" si="39"/>
        <v>100</v>
      </c>
      <c r="W140" s="137">
        <f t="shared" si="40"/>
        <v>100</v>
      </c>
      <c r="X140" s="137">
        <f t="shared" si="40"/>
        <v>100</v>
      </c>
      <c r="Y140" s="137">
        <f t="shared" si="40"/>
        <v>0</v>
      </c>
      <c r="Z140" s="137">
        <f t="shared" si="40"/>
        <v>0</v>
      </c>
      <c r="AA140" s="137">
        <f t="shared" si="40"/>
        <v>0</v>
      </c>
      <c r="AB140" s="137">
        <f t="shared" si="40"/>
        <v>0</v>
      </c>
      <c r="AC140" s="137">
        <f t="shared" si="40"/>
        <v>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93.75">
      <c r="A141" s="148">
        <v>893</v>
      </c>
      <c r="B141" s="149">
        <v>46037</v>
      </c>
      <c r="C141" s="150">
        <v>8</v>
      </c>
      <c r="D141" s="150">
        <v>12</v>
      </c>
      <c r="E141" s="153" t="s">
        <v>42</v>
      </c>
      <c r="F141" s="156" t="s">
        <v>96</v>
      </c>
      <c r="G141" s="156" t="s">
        <v>1</v>
      </c>
      <c r="H141" s="138" t="str">
        <f>IF(OR(G141="中止",G141="取消"),"998",IF(ISNA(MATCH($E141,施設情報!$B$2:$B$96,0)),"999",INDEX(施設情報!$C$2:$C$96,MATCH($E141,施設情報!$B$2:$B$96,0))))</f>
        <v>005</v>
      </c>
      <c r="I141" s="139">
        <f t="shared" si="35"/>
        <v>46037</v>
      </c>
      <c r="J141" s="137" t="str">
        <f t="shared" si="36"/>
        <v>005-46037</v>
      </c>
      <c r="K141" s="137">
        <f t="shared" si="37"/>
        <v>0.33333333333333331</v>
      </c>
      <c r="L141" s="137">
        <f t="shared" si="38"/>
        <v>0.5</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100</v>
      </c>
      <c r="V141" s="137">
        <f t="shared" si="39"/>
        <v>100</v>
      </c>
      <c r="W141" s="137">
        <f t="shared" si="40"/>
        <v>100</v>
      </c>
      <c r="X141" s="137">
        <f t="shared" si="40"/>
        <v>100</v>
      </c>
      <c r="Y141" s="137">
        <f t="shared" si="40"/>
        <v>0</v>
      </c>
      <c r="Z141" s="137">
        <f t="shared" si="40"/>
        <v>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75">
      <c r="A142" s="148">
        <v>894</v>
      </c>
      <c r="B142" s="149">
        <v>46037</v>
      </c>
      <c r="C142" s="150">
        <v>8</v>
      </c>
      <c r="D142" s="150">
        <v>12</v>
      </c>
      <c r="E142" s="153" t="s">
        <v>43</v>
      </c>
      <c r="F142" s="156" t="s">
        <v>96</v>
      </c>
      <c r="G142" s="156" t="s">
        <v>1</v>
      </c>
      <c r="H142" s="138" t="str">
        <f>IF(OR(G142="中止",G142="取消"),"998",IF(ISNA(MATCH($E142,施設情報!$B$2:$B$96,0)),"999",INDEX(施設情報!$C$2:$C$96,MATCH($E142,施設情報!$B$2:$B$96,0))))</f>
        <v>006</v>
      </c>
      <c r="I142" s="139">
        <f t="shared" si="35"/>
        <v>46037</v>
      </c>
      <c r="J142" s="137" t="str">
        <f t="shared" si="36"/>
        <v>006-46037</v>
      </c>
      <c r="K142" s="137">
        <f t="shared" si="37"/>
        <v>0.33333333333333331</v>
      </c>
      <c r="L142" s="137">
        <f t="shared" si="38"/>
        <v>0.5</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100</v>
      </c>
      <c r="V142" s="137">
        <f t="shared" si="39"/>
        <v>100</v>
      </c>
      <c r="W142" s="137">
        <f t="shared" si="40"/>
        <v>100</v>
      </c>
      <c r="X142" s="137">
        <f t="shared" si="40"/>
        <v>100</v>
      </c>
      <c r="Y142" s="137">
        <f t="shared" si="40"/>
        <v>0</v>
      </c>
      <c r="Z142" s="137">
        <f t="shared" si="40"/>
        <v>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895</v>
      </c>
      <c r="B143" s="149">
        <v>46037</v>
      </c>
      <c r="C143" s="150">
        <v>8</v>
      </c>
      <c r="D143" s="150">
        <v>12</v>
      </c>
      <c r="E143" s="153" t="s">
        <v>88</v>
      </c>
      <c r="F143" s="156" t="s">
        <v>96</v>
      </c>
      <c r="G143" s="156" t="s">
        <v>1</v>
      </c>
      <c r="H143" s="138" t="str">
        <f>IF(OR(G143="中止",G143="取消"),"998",IF(ISNA(MATCH($E143,施設情報!$B$2:$B$96,0)),"999",INDEX(施設情報!$C$2:$C$96,MATCH($E143,施設情報!$B$2:$B$96,0))))</f>
        <v>063</v>
      </c>
      <c r="I143" s="139">
        <f t="shared" si="35"/>
        <v>46037</v>
      </c>
      <c r="J143" s="137" t="str">
        <f t="shared" si="36"/>
        <v>063-46037</v>
      </c>
      <c r="K143" s="137">
        <f t="shared" si="37"/>
        <v>0.33333333333333331</v>
      </c>
      <c r="L143" s="137">
        <f t="shared" si="38"/>
        <v>0.5</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100</v>
      </c>
      <c r="V143" s="137">
        <f t="shared" si="39"/>
        <v>100</v>
      </c>
      <c r="W143" s="137">
        <f t="shared" si="40"/>
        <v>100</v>
      </c>
      <c r="X143" s="137">
        <f t="shared" si="40"/>
        <v>100</v>
      </c>
      <c r="Y143" s="137">
        <f t="shared" si="40"/>
        <v>0</v>
      </c>
      <c r="Z143" s="137">
        <f t="shared" si="40"/>
        <v>0</v>
      </c>
      <c r="AA143" s="137">
        <f t="shared" si="40"/>
        <v>0</v>
      </c>
      <c r="AB143" s="137">
        <f t="shared" si="40"/>
        <v>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37.5">
      <c r="A144" s="148">
        <v>896</v>
      </c>
      <c r="B144" s="149">
        <v>46037</v>
      </c>
      <c r="C144" s="150">
        <v>8</v>
      </c>
      <c r="D144" s="150">
        <v>12</v>
      </c>
      <c r="E144" s="153" t="s">
        <v>89</v>
      </c>
      <c r="F144" s="156" t="s">
        <v>96</v>
      </c>
      <c r="G144" s="156" t="s">
        <v>1</v>
      </c>
      <c r="H144" s="138" t="str">
        <f>IF(OR(G144="中止",G144="取消"),"998",IF(ISNA(MATCH($E144,施設情報!$B$2:$B$96,0)),"999",INDEX(施設情報!$C$2:$C$96,MATCH($E144,施設情報!$B$2:$B$96,0))))</f>
        <v>064</v>
      </c>
      <c r="I144" s="139">
        <f t="shared" si="35"/>
        <v>46037</v>
      </c>
      <c r="J144" s="137" t="str">
        <f t="shared" si="36"/>
        <v>064-46037</v>
      </c>
      <c r="K144" s="137">
        <f t="shared" si="37"/>
        <v>0.33333333333333331</v>
      </c>
      <c r="L144" s="137">
        <f t="shared" si="38"/>
        <v>0.5</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100</v>
      </c>
      <c r="V144" s="137">
        <f t="shared" si="39"/>
        <v>100</v>
      </c>
      <c r="W144" s="137">
        <f t="shared" si="40"/>
        <v>100</v>
      </c>
      <c r="X144" s="137">
        <f t="shared" si="40"/>
        <v>100</v>
      </c>
      <c r="Y144" s="137">
        <f t="shared" si="40"/>
        <v>0</v>
      </c>
      <c r="Z144" s="137">
        <f t="shared" si="40"/>
        <v>0</v>
      </c>
      <c r="AA144" s="137">
        <f t="shared" si="40"/>
        <v>0</v>
      </c>
      <c r="AB144" s="137">
        <f t="shared" si="40"/>
        <v>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56.25">
      <c r="A145" s="148">
        <v>897</v>
      </c>
      <c r="B145" s="149">
        <v>46037</v>
      </c>
      <c r="C145" s="150">
        <v>8</v>
      </c>
      <c r="D145" s="150">
        <v>12</v>
      </c>
      <c r="E145" s="153" t="s">
        <v>84</v>
      </c>
      <c r="F145" s="156" t="s">
        <v>96</v>
      </c>
      <c r="G145" s="156" t="s">
        <v>1</v>
      </c>
      <c r="H145" s="138" t="str">
        <f>IF(OR(G145="中止",G145="取消"),"998",IF(ISNA(MATCH($E145,施設情報!$B$2:$B$96,0)),"999",INDEX(施設情報!$C$2:$C$96,MATCH($E145,施設情報!$B$2:$B$96,0))))</f>
        <v>067</v>
      </c>
      <c r="I145" s="139">
        <f t="shared" si="35"/>
        <v>46037</v>
      </c>
      <c r="J145" s="137" t="str">
        <f t="shared" si="36"/>
        <v>067-46037</v>
      </c>
      <c r="K145" s="137">
        <f t="shared" si="37"/>
        <v>0.33333333333333331</v>
      </c>
      <c r="L145" s="137">
        <f t="shared" si="38"/>
        <v>0.5</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100</v>
      </c>
      <c r="V145" s="137">
        <f t="shared" si="41"/>
        <v>100</v>
      </c>
      <c r="W145" s="137">
        <f t="shared" ref="W145:AJ154" si="42">IF(AND(W$3&gt;=$K145,W$3&lt;$L145),100*$AM145,0)</f>
        <v>100</v>
      </c>
      <c r="X145" s="137">
        <f t="shared" si="42"/>
        <v>100</v>
      </c>
      <c r="Y145" s="137">
        <f t="shared" si="42"/>
        <v>0</v>
      </c>
      <c r="Z145" s="137">
        <f t="shared" si="42"/>
        <v>0</v>
      </c>
      <c r="AA145" s="137">
        <f t="shared" si="42"/>
        <v>0</v>
      </c>
      <c r="AB145" s="137">
        <f t="shared" si="42"/>
        <v>0</v>
      </c>
      <c r="AC145" s="137">
        <f t="shared" si="42"/>
        <v>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56.25">
      <c r="A146" s="148">
        <v>898</v>
      </c>
      <c r="B146" s="149">
        <v>46037</v>
      </c>
      <c r="C146" s="150">
        <v>8</v>
      </c>
      <c r="D146" s="150">
        <v>12</v>
      </c>
      <c r="E146" s="153" t="s">
        <v>85</v>
      </c>
      <c r="F146" s="156" t="s">
        <v>96</v>
      </c>
      <c r="G146" s="156" t="s">
        <v>1</v>
      </c>
      <c r="H146" s="138" t="str">
        <f>IF(OR(G146="中止",G146="取消"),"998",IF(ISNA(MATCH($E146,施設情報!$B$2:$B$96,0)),"999",INDEX(施設情報!$C$2:$C$96,MATCH($E146,施設情報!$B$2:$B$96,0))))</f>
        <v>065</v>
      </c>
      <c r="I146" s="139">
        <f t="shared" si="35"/>
        <v>46037</v>
      </c>
      <c r="J146" s="137" t="str">
        <f t="shared" si="36"/>
        <v>065-46037</v>
      </c>
      <c r="K146" s="137">
        <f t="shared" si="37"/>
        <v>0.33333333333333331</v>
      </c>
      <c r="L146" s="137">
        <f t="shared" si="38"/>
        <v>0.5</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100</v>
      </c>
      <c r="V146" s="137">
        <f t="shared" si="41"/>
        <v>100</v>
      </c>
      <c r="W146" s="137">
        <f t="shared" si="42"/>
        <v>100</v>
      </c>
      <c r="X146" s="137">
        <f t="shared" si="42"/>
        <v>100</v>
      </c>
      <c r="Y146" s="137">
        <f t="shared" si="42"/>
        <v>0</v>
      </c>
      <c r="Z146" s="137">
        <f t="shared" si="42"/>
        <v>0</v>
      </c>
      <c r="AA146" s="137">
        <f t="shared" si="42"/>
        <v>0</v>
      </c>
      <c r="AB146" s="137">
        <f t="shared" si="42"/>
        <v>0</v>
      </c>
      <c r="AC146" s="137">
        <f t="shared" si="42"/>
        <v>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56.25">
      <c r="A147" s="148">
        <v>899</v>
      </c>
      <c r="B147" s="149">
        <v>46037</v>
      </c>
      <c r="C147" s="150">
        <v>8</v>
      </c>
      <c r="D147" s="150">
        <v>12</v>
      </c>
      <c r="E147" s="153" t="s">
        <v>86</v>
      </c>
      <c r="F147" s="156" t="s">
        <v>96</v>
      </c>
      <c r="G147" s="156" t="s">
        <v>1</v>
      </c>
      <c r="H147" s="138" t="str">
        <f>IF(OR(G147="中止",G147="取消"),"998",IF(ISNA(MATCH($E147,施設情報!$B$2:$B$96,0)),"999",INDEX(施設情報!$C$2:$C$96,MATCH($E147,施設情報!$B$2:$B$96,0))))</f>
        <v>066</v>
      </c>
      <c r="I147" s="139">
        <f t="shared" si="35"/>
        <v>46037</v>
      </c>
      <c r="J147" s="137" t="str">
        <f t="shared" si="36"/>
        <v>066-46037</v>
      </c>
      <c r="K147" s="137">
        <f t="shared" si="37"/>
        <v>0.33333333333333331</v>
      </c>
      <c r="L147" s="137">
        <f t="shared" si="38"/>
        <v>0.5</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100</v>
      </c>
      <c r="V147" s="137">
        <f t="shared" si="41"/>
        <v>100</v>
      </c>
      <c r="W147" s="137">
        <f t="shared" si="42"/>
        <v>100</v>
      </c>
      <c r="X147" s="137">
        <f t="shared" si="42"/>
        <v>100</v>
      </c>
      <c r="Y147" s="137">
        <f t="shared" si="42"/>
        <v>0</v>
      </c>
      <c r="Z147" s="137">
        <f t="shared" si="42"/>
        <v>0</v>
      </c>
      <c r="AA147" s="137">
        <f t="shared" si="42"/>
        <v>0</v>
      </c>
      <c r="AB147" s="137">
        <f t="shared" si="42"/>
        <v>0</v>
      </c>
      <c r="AC147" s="137">
        <f t="shared" si="42"/>
        <v>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56.25">
      <c r="A148" s="148">
        <v>900</v>
      </c>
      <c r="B148" s="149">
        <v>46037</v>
      </c>
      <c r="C148" s="150">
        <v>8</v>
      </c>
      <c r="D148" s="150">
        <v>12</v>
      </c>
      <c r="E148" s="153" t="s">
        <v>54</v>
      </c>
      <c r="F148" s="156" t="s">
        <v>96</v>
      </c>
      <c r="G148" s="156" t="s">
        <v>1</v>
      </c>
      <c r="H148" s="138" t="str">
        <f>IF(OR(G148="中止",G148="取消"),"998",IF(ISNA(MATCH($E148,施設情報!$B$2:$B$96,0)),"999",INDEX(施設情報!$C$2:$C$96,MATCH($E148,施設情報!$B$2:$B$96,0))))</f>
        <v>026</v>
      </c>
      <c r="I148" s="139">
        <f t="shared" si="35"/>
        <v>46037</v>
      </c>
      <c r="J148" s="137" t="str">
        <f t="shared" si="36"/>
        <v>026-46037</v>
      </c>
      <c r="K148" s="137">
        <f t="shared" si="37"/>
        <v>0.33333333333333331</v>
      </c>
      <c r="L148" s="137">
        <f t="shared" si="38"/>
        <v>0.5</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100</v>
      </c>
      <c r="V148" s="137">
        <f t="shared" si="41"/>
        <v>100</v>
      </c>
      <c r="W148" s="137">
        <f t="shared" si="42"/>
        <v>100</v>
      </c>
      <c r="X148" s="137">
        <f t="shared" si="42"/>
        <v>100</v>
      </c>
      <c r="Y148" s="137">
        <f t="shared" si="42"/>
        <v>0</v>
      </c>
      <c r="Z148" s="137">
        <f t="shared" si="42"/>
        <v>0</v>
      </c>
      <c r="AA148" s="137">
        <f t="shared" si="42"/>
        <v>0</v>
      </c>
      <c r="AB148" s="137">
        <f t="shared" si="42"/>
        <v>0</v>
      </c>
      <c r="AC148" s="137">
        <f t="shared" si="42"/>
        <v>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56.25">
      <c r="A149" s="148">
        <v>901</v>
      </c>
      <c r="B149" s="149">
        <v>46037</v>
      </c>
      <c r="C149" s="150">
        <v>8</v>
      </c>
      <c r="D149" s="150">
        <v>12</v>
      </c>
      <c r="E149" s="153" t="s">
        <v>30</v>
      </c>
      <c r="F149" s="156" t="s">
        <v>96</v>
      </c>
      <c r="G149" s="156" t="s">
        <v>1</v>
      </c>
      <c r="H149" s="138" t="str">
        <f>IF(OR(G149="中止",G149="取消"),"998",IF(ISNA(MATCH($E149,施設情報!$B$2:$B$96,0)),"999",INDEX(施設情報!$C$2:$C$96,MATCH($E149,施設情報!$B$2:$B$96,0))))</f>
        <v>027</v>
      </c>
      <c r="I149" s="139">
        <f t="shared" si="35"/>
        <v>46037</v>
      </c>
      <c r="J149" s="137" t="str">
        <f t="shared" si="36"/>
        <v>027-46037</v>
      </c>
      <c r="K149" s="137">
        <f t="shared" si="37"/>
        <v>0.33333333333333331</v>
      </c>
      <c r="L149" s="137">
        <f t="shared" si="38"/>
        <v>0.5</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100</v>
      </c>
      <c r="V149" s="137">
        <f t="shared" si="41"/>
        <v>100</v>
      </c>
      <c r="W149" s="137">
        <f t="shared" si="42"/>
        <v>100</v>
      </c>
      <c r="X149" s="137">
        <f t="shared" si="42"/>
        <v>100</v>
      </c>
      <c r="Y149" s="137">
        <f t="shared" si="42"/>
        <v>0</v>
      </c>
      <c r="Z149" s="137">
        <f t="shared" si="42"/>
        <v>0</v>
      </c>
      <c r="AA149" s="137">
        <f t="shared" si="42"/>
        <v>0</v>
      </c>
      <c r="AB149" s="137">
        <f t="shared" si="42"/>
        <v>0</v>
      </c>
      <c r="AC149" s="137">
        <f t="shared" si="42"/>
        <v>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75">
      <c r="A150" s="148">
        <v>902</v>
      </c>
      <c r="B150" s="149">
        <v>46037</v>
      </c>
      <c r="C150" s="150">
        <v>8</v>
      </c>
      <c r="D150" s="150">
        <v>12</v>
      </c>
      <c r="E150" s="153" t="s">
        <v>62</v>
      </c>
      <c r="F150" s="156" t="s">
        <v>96</v>
      </c>
      <c r="G150" s="156" t="s">
        <v>1</v>
      </c>
      <c r="H150" s="138" t="str">
        <f>IF(OR(G150="中止",G150="取消"),"998",IF(ISNA(MATCH($E150,施設情報!$B$2:$B$96,0)),"999",INDEX(施設情報!$C$2:$C$96,MATCH($E150,施設情報!$B$2:$B$96,0))))</f>
        <v>029</v>
      </c>
      <c r="I150" s="139">
        <f t="shared" si="35"/>
        <v>46037</v>
      </c>
      <c r="J150" s="137" t="str">
        <f t="shared" si="36"/>
        <v>029-46037</v>
      </c>
      <c r="K150" s="137">
        <f t="shared" si="37"/>
        <v>0.33333333333333331</v>
      </c>
      <c r="L150" s="137">
        <f t="shared" si="38"/>
        <v>0.5</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100</v>
      </c>
      <c r="V150" s="137">
        <f t="shared" si="41"/>
        <v>100</v>
      </c>
      <c r="W150" s="137">
        <f t="shared" si="42"/>
        <v>100</v>
      </c>
      <c r="X150" s="137">
        <f t="shared" si="42"/>
        <v>100</v>
      </c>
      <c r="Y150" s="137">
        <f t="shared" si="42"/>
        <v>0</v>
      </c>
      <c r="Z150" s="137">
        <f t="shared" si="42"/>
        <v>0</v>
      </c>
      <c r="AA150" s="137">
        <f t="shared" si="42"/>
        <v>0</v>
      </c>
      <c r="AB150" s="137">
        <f t="shared" si="42"/>
        <v>0</v>
      </c>
      <c r="AC150" s="137">
        <f t="shared" si="42"/>
        <v>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72">
      <c r="A151" s="148">
        <v>903</v>
      </c>
      <c r="B151" s="149">
        <v>46037</v>
      </c>
      <c r="C151" s="150">
        <v>13</v>
      </c>
      <c r="D151" s="150">
        <v>17</v>
      </c>
      <c r="E151" s="153" t="s">
        <v>93</v>
      </c>
      <c r="F151" s="156" t="s">
        <v>96</v>
      </c>
      <c r="G151" s="156" t="s">
        <v>1</v>
      </c>
      <c r="H151" s="138" t="str">
        <f>IF(OR(G151="中止",G151="取消"),"998",IF(ISNA(MATCH($E151,施設情報!$B$2:$B$96,0)),"999",INDEX(施設情報!$C$2:$C$96,MATCH($E151,施設情報!$B$2:$B$96,0))))</f>
        <v>010</v>
      </c>
      <c r="I151" s="139">
        <f t="shared" si="35"/>
        <v>46037</v>
      </c>
      <c r="J151" s="137" t="str">
        <f t="shared" si="36"/>
        <v>010-46037</v>
      </c>
      <c r="K151" s="137">
        <f t="shared" si="37"/>
        <v>0.54166666666666663</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0</v>
      </c>
      <c r="W151" s="137">
        <f t="shared" si="42"/>
        <v>0</v>
      </c>
      <c r="X151" s="137">
        <f t="shared" si="42"/>
        <v>0</v>
      </c>
      <c r="Y151" s="137">
        <f t="shared" si="42"/>
        <v>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90">
      <c r="A152" s="148">
        <v>904</v>
      </c>
      <c r="B152" s="149">
        <v>46037</v>
      </c>
      <c r="C152" s="150">
        <v>13</v>
      </c>
      <c r="D152" s="150">
        <v>17</v>
      </c>
      <c r="E152" s="153" t="s">
        <v>95</v>
      </c>
      <c r="F152" s="156" t="s">
        <v>96</v>
      </c>
      <c r="G152" s="156" t="s">
        <v>1</v>
      </c>
      <c r="H152" s="138" t="str">
        <f>IF(OR(G152="中止",G152="取消"),"998",IF(ISNA(MATCH($E152,施設情報!$B$2:$B$96,0)),"999",INDEX(施設情報!$C$2:$C$96,MATCH($E152,施設情報!$B$2:$B$96,0))))</f>
        <v>011</v>
      </c>
      <c r="I152" s="139">
        <f t="shared" si="35"/>
        <v>46037</v>
      </c>
      <c r="J152" s="137" t="str">
        <f t="shared" si="36"/>
        <v>011-46037</v>
      </c>
      <c r="K152" s="137">
        <f t="shared" si="37"/>
        <v>0.54166666666666663</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0</v>
      </c>
      <c r="W152" s="137">
        <f t="shared" si="42"/>
        <v>0</v>
      </c>
      <c r="X152" s="137">
        <f t="shared" si="42"/>
        <v>0</v>
      </c>
      <c r="Y152" s="137">
        <f t="shared" si="42"/>
        <v>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72">
      <c r="A153" s="148">
        <v>905</v>
      </c>
      <c r="B153" s="149">
        <v>46037</v>
      </c>
      <c r="C153" s="150">
        <v>13</v>
      </c>
      <c r="D153" s="150">
        <v>17</v>
      </c>
      <c r="E153" s="153" t="s">
        <v>94</v>
      </c>
      <c r="F153" s="156" t="s">
        <v>96</v>
      </c>
      <c r="G153" s="156" t="s">
        <v>1</v>
      </c>
      <c r="H153" s="138" t="str">
        <f>IF(OR(G153="中止",G153="取消"),"998",IF(ISNA(MATCH($E153,施設情報!$B$2:$B$96,0)),"999",INDEX(施設情報!$C$2:$C$96,MATCH($E153,施設情報!$B$2:$B$96,0))))</f>
        <v>012</v>
      </c>
      <c r="I153" s="139">
        <f t="shared" si="35"/>
        <v>46037</v>
      </c>
      <c r="J153" s="137" t="str">
        <f t="shared" si="36"/>
        <v>012-46037</v>
      </c>
      <c r="K153" s="137">
        <f t="shared" si="37"/>
        <v>0.54166666666666663</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0</v>
      </c>
      <c r="W153" s="137">
        <f t="shared" si="42"/>
        <v>0</v>
      </c>
      <c r="X153" s="137">
        <f t="shared" si="42"/>
        <v>0</v>
      </c>
      <c r="Y153" s="137">
        <f t="shared" si="42"/>
        <v>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56.25">
      <c r="A154" s="148">
        <v>310</v>
      </c>
      <c r="B154" s="152">
        <v>46038</v>
      </c>
      <c r="C154" s="154">
        <v>9</v>
      </c>
      <c r="D154" s="154">
        <v>17</v>
      </c>
      <c r="E154" s="153" t="s">
        <v>53</v>
      </c>
      <c r="F154" s="207" t="s">
        <v>96</v>
      </c>
      <c r="G154" s="207" t="s">
        <v>1</v>
      </c>
      <c r="H154" s="138" t="str">
        <f>IF(OR(G154="中止",G154="取消"),"998",IF(ISNA(MATCH($E154,施設情報!$B$2:$B$96,0)),"999",INDEX(施設情報!$C$2:$C$96,MATCH($E154,施設情報!$B$2:$B$96,0))))</f>
        <v>024</v>
      </c>
      <c r="I154" s="139">
        <f t="shared" si="35"/>
        <v>46038</v>
      </c>
      <c r="J154" s="137" t="str">
        <f t="shared" si="36"/>
        <v>024-46038</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37.5">
      <c r="A155" s="148">
        <v>5</v>
      </c>
      <c r="B155" s="149">
        <v>46039</v>
      </c>
      <c r="C155" s="150">
        <v>0</v>
      </c>
      <c r="D155" s="150">
        <v>24</v>
      </c>
      <c r="E155" s="153" t="s">
        <v>28</v>
      </c>
      <c r="F155" s="156" t="s">
        <v>29</v>
      </c>
      <c r="G155" s="156" t="s">
        <v>1</v>
      </c>
      <c r="H155" s="138" t="str">
        <f>IF(OR(G155="中止",G155="取消"),"998",IF(ISNA(MATCH($E155,施設情報!$B$2:$B$96,0)),"999",INDEX(施設情報!$C$2:$C$96,MATCH($E155,施設情報!$B$2:$B$96,0))))</f>
        <v>001</v>
      </c>
      <c r="I155" s="139">
        <f t="shared" si="35"/>
        <v>46039</v>
      </c>
      <c r="J155" s="137" t="str">
        <f t="shared" si="36"/>
        <v>001-46039</v>
      </c>
      <c r="K155" s="137">
        <f t="shared" si="37"/>
        <v>0</v>
      </c>
      <c r="L155" s="137">
        <f t="shared" si="38"/>
        <v>1</v>
      </c>
      <c r="M155" s="137">
        <f t="shared" ref="M155:V164" si="43">IF(AND(M$3&gt;=$K155,M$3&lt;$L155),100*$AM155,0)</f>
        <v>100</v>
      </c>
      <c r="N155" s="137">
        <f t="shared" si="43"/>
        <v>100</v>
      </c>
      <c r="O155" s="137">
        <f t="shared" si="43"/>
        <v>100</v>
      </c>
      <c r="P155" s="137">
        <f t="shared" si="43"/>
        <v>100</v>
      </c>
      <c r="Q155" s="137">
        <f t="shared" si="43"/>
        <v>100</v>
      </c>
      <c r="R155" s="137">
        <f t="shared" si="43"/>
        <v>100</v>
      </c>
      <c r="S155" s="137">
        <f t="shared" si="43"/>
        <v>100</v>
      </c>
      <c r="T155" s="137">
        <f t="shared" si="43"/>
        <v>100</v>
      </c>
      <c r="U155" s="137">
        <f t="shared" si="43"/>
        <v>100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100</v>
      </c>
      <c r="AE155" s="137">
        <f t="shared" si="44"/>
        <v>100</v>
      </c>
      <c r="AF155" s="137">
        <f t="shared" si="44"/>
        <v>100</v>
      </c>
      <c r="AG155" s="137">
        <f t="shared" si="44"/>
        <v>100</v>
      </c>
      <c r="AH155" s="137">
        <f t="shared" si="44"/>
        <v>100</v>
      </c>
      <c r="AI155" s="137">
        <f t="shared" si="44"/>
        <v>100</v>
      </c>
      <c r="AJ155" s="137">
        <f t="shared" si="44"/>
        <v>100</v>
      </c>
      <c r="AK155" s="136">
        <f ca="1">IF(AND(AND($AK$3&lt;=B155,B155&lt;=$AK$1),B155&lt;&gt;""),1,0)</f>
        <v>1</v>
      </c>
      <c r="AL155" s="136">
        <f>IF(OR(F155="工事・メンテ（共用可）",F155="要調整"),0.5,IF(F155="ヘリ訓練日",0.4,1))</f>
        <v>1</v>
      </c>
      <c r="AM155" s="136">
        <v>1</v>
      </c>
    </row>
    <row r="156" spans="1:39" ht="56.25">
      <c r="A156" s="148">
        <v>311</v>
      </c>
      <c r="B156" s="152">
        <v>46039</v>
      </c>
      <c r="C156" s="154">
        <v>9</v>
      </c>
      <c r="D156" s="154">
        <v>17</v>
      </c>
      <c r="E156" s="153" t="s">
        <v>53</v>
      </c>
      <c r="F156" s="207" t="s">
        <v>96</v>
      </c>
      <c r="G156" s="207" t="s">
        <v>1</v>
      </c>
      <c r="H156" s="138" t="str">
        <f>IF(OR(G156="中止",G156="取消"),"998",IF(ISNA(MATCH($E156,施設情報!$B$2:$B$96,0)),"999",INDEX(施設情報!$C$2:$C$96,MATCH($E156,施設情報!$B$2:$B$96,0))))</f>
        <v>024</v>
      </c>
      <c r="I156" s="139">
        <f t="shared" si="35"/>
        <v>46039</v>
      </c>
      <c r="J156" s="137" t="str">
        <f t="shared" si="36"/>
        <v>024-46039</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37.5">
      <c r="A157" s="148">
        <v>6</v>
      </c>
      <c r="B157" s="149">
        <v>46040</v>
      </c>
      <c r="C157" s="150">
        <v>0</v>
      </c>
      <c r="D157" s="150">
        <v>24</v>
      </c>
      <c r="E157" s="153" t="s">
        <v>28</v>
      </c>
      <c r="F157" s="156" t="s">
        <v>29</v>
      </c>
      <c r="G157" s="156" t="s">
        <v>1</v>
      </c>
      <c r="H157" s="138" t="str">
        <f>IF(OR(G157="中止",G157="取消"),"998",IF(ISNA(MATCH($E157,施設情報!$B$2:$B$96,0)),"999",INDEX(施設情報!$C$2:$C$96,MATCH($E157,施設情報!$B$2:$B$96,0))))</f>
        <v>001</v>
      </c>
      <c r="I157" s="139">
        <f t="shared" si="35"/>
        <v>46040</v>
      </c>
      <c r="J157" s="137" t="str">
        <f t="shared" si="36"/>
        <v>001-46040</v>
      </c>
      <c r="K157" s="137">
        <f t="shared" si="37"/>
        <v>0</v>
      </c>
      <c r="L157" s="137">
        <f t="shared" si="38"/>
        <v>1</v>
      </c>
      <c r="M157" s="137">
        <f t="shared" si="43"/>
        <v>100</v>
      </c>
      <c r="N157" s="137">
        <f t="shared" si="43"/>
        <v>100</v>
      </c>
      <c r="O157" s="137">
        <f t="shared" si="43"/>
        <v>100</v>
      </c>
      <c r="P157" s="137">
        <f t="shared" si="43"/>
        <v>100</v>
      </c>
      <c r="Q157" s="137">
        <f t="shared" si="43"/>
        <v>100</v>
      </c>
      <c r="R157" s="137">
        <f t="shared" si="43"/>
        <v>100</v>
      </c>
      <c r="S157" s="137">
        <f t="shared" si="43"/>
        <v>100</v>
      </c>
      <c r="T157" s="137">
        <f t="shared" si="43"/>
        <v>100</v>
      </c>
      <c r="U157" s="137">
        <f t="shared" si="43"/>
        <v>100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100</v>
      </c>
      <c r="AE157" s="137">
        <f t="shared" si="44"/>
        <v>100</v>
      </c>
      <c r="AF157" s="137">
        <f t="shared" si="44"/>
        <v>100</v>
      </c>
      <c r="AG157" s="137">
        <f t="shared" si="44"/>
        <v>100</v>
      </c>
      <c r="AH157" s="137">
        <f t="shared" si="44"/>
        <v>100</v>
      </c>
      <c r="AI157" s="137">
        <f t="shared" si="44"/>
        <v>100</v>
      </c>
      <c r="AJ157" s="137">
        <f t="shared" si="44"/>
        <v>100</v>
      </c>
      <c r="AK157" s="136">
        <f ca="1">IF(AND(AND($AK$3&lt;=B157,B157&lt;=$AK$1),B157&lt;&gt;""),1,0)</f>
        <v>1</v>
      </c>
      <c r="AL157" s="136">
        <f>IF(OR(F157="工事・メンテ（共用可）",F157="要調整"),0.5,IF(F157="ヘリ訓練日",0.4,1))</f>
        <v>1</v>
      </c>
      <c r="AM157" s="136">
        <v>1</v>
      </c>
    </row>
    <row r="158" spans="1:39" ht="56.25">
      <c r="A158" s="148">
        <v>312</v>
      </c>
      <c r="B158" s="152">
        <v>46040</v>
      </c>
      <c r="C158" s="154">
        <v>9</v>
      </c>
      <c r="D158" s="154">
        <v>17</v>
      </c>
      <c r="E158" s="153" t="s">
        <v>53</v>
      </c>
      <c r="F158" s="207" t="s">
        <v>96</v>
      </c>
      <c r="G158" s="207" t="s">
        <v>1</v>
      </c>
      <c r="H158" s="138" t="str">
        <f>IF(OR(G158="中止",G158="取消"),"998",IF(ISNA(MATCH($E158,施設情報!$B$2:$B$96,0)),"999",INDEX(施設情報!$C$2:$C$96,MATCH($E158,施設情報!$B$2:$B$96,0))))</f>
        <v>024</v>
      </c>
      <c r="I158" s="139">
        <f t="shared" si="35"/>
        <v>46040</v>
      </c>
      <c r="J158" s="137" t="str">
        <f t="shared" si="36"/>
        <v>024-46040</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313</v>
      </c>
      <c r="B159" s="152">
        <v>46041</v>
      </c>
      <c r="C159" s="154">
        <v>9</v>
      </c>
      <c r="D159" s="154">
        <v>17</v>
      </c>
      <c r="E159" s="153" t="s">
        <v>53</v>
      </c>
      <c r="F159" s="207" t="s">
        <v>96</v>
      </c>
      <c r="G159" s="207" t="s">
        <v>1</v>
      </c>
      <c r="H159" s="138" t="str">
        <f>IF(OR(G159="中止",G159="取消"),"998",IF(ISNA(MATCH($E159,施設情報!$B$2:$B$96,0)),"999",INDEX(施設情報!$C$2:$C$96,MATCH($E159,施設情報!$B$2:$B$96,0))))</f>
        <v>024</v>
      </c>
      <c r="I159" s="139">
        <f t="shared" si="35"/>
        <v>46041</v>
      </c>
      <c r="J159" s="137" t="str">
        <f t="shared" si="36"/>
        <v>024-46041</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742</v>
      </c>
      <c r="B160" s="149">
        <v>46041</v>
      </c>
      <c r="C160" s="150">
        <v>9</v>
      </c>
      <c r="D160" s="150">
        <v>17</v>
      </c>
      <c r="E160" s="153" t="s">
        <v>2</v>
      </c>
      <c r="F160" s="156" t="s">
        <v>38</v>
      </c>
      <c r="G160" s="156" t="s">
        <v>495</v>
      </c>
      <c r="H160" s="138" t="str">
        <f>IF(OR(G160="中止",G160="取消"),"998",IF(ISNA(MATCH($E160,施設情報!$B$2:$B$96,0)),"999",INDEX(施設情報!$C$2:$C$96,MATCH($E160,施設情報!$B$2:$B$96,0))))</f>
        <v>998</v>
      </c>
      <c r="I160" s="139">
        <f t="shared" si="35"/>
        <v>46041</v>
      </c>
      <c r="J160" s="137" t="str">
        <f t="shared" si="36"/>
        <v>998-46041</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75">
      <c r="A161" s="148">
        <v>754</v>
      </c>
      <c r="B161" s="149">
        <v>46041</v>
      </c>
      <c r="C161" s="150">
        <v>9</v>
      </c>
      <c r="D161" s="150">
        <v>17</v>
      </c>
      <c r="E161" s="153" t="s">
        <v>41</v>
      </c>
      <c r="F161" s="156" t="s">
        <v>38</v>
      </c>
      <c r="G161" s="156" t="s">
        <v>495</v>
      </c>
      <c r="H161" s="138" t="str">
        <f>IF(OR(G161="中止",G161="取消"),"998",IF(ISNA(MATCH($E161,施設情報!$B$2:$B$96,0)),"999",INDEX(施設情報!$C$2:$C$96,MATCH($E161,施設情報!$B$2:$B$96,0))))</f>
        <v>998</v>
      </c>
      <c r="I161" s="139">
        <f t="shared" si="35"/>
        <v>46041</v>
      </c>
      <c r="J161" s="137" t="str">
        <f t="shared" si="36"/>
        <v>998-46041</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6">
      <c r="A162" s="148">
        <v>766</v>
      </c>
      <c r="B162" s="149">
        <v>46041</v>
      </c>
      <c r="C162" s="150">
        <v>9</v>
      </c>
      <c r="D162" s="150">
        <v>17</v>
      </c>
      <c r="E162" s="153" t="s">
        <v>92</v>
      </c>
      <c r="F162" s="156" t="s">
        <v>38</v>
      </c>
      <c r="G162" s="156" t="s">
        <v>495</v>
      </c>
      <c r="H162" s="138" t="str">
        <f>IF(OR(G162="中止",G162="取消"),"998",IF(ISNA(MATCH($E162,施設情報!$B$2:$B$96,0)),"999",INDEX(施設情報!$C$2:$C$96,MATCH($E162,施設情報!$B$2:$B$96,0))))</f>
        <v>998</v>
      </c>
      <c r="I162" s="139">
        <f t="shared" si="35"/>
        <v>46041</v>
      </c>
      <c r="J162" s="137" t="str">
        <f t="shared" si="36"/>
        <v>998-46041</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2">
      <c r="A163" s="148">
        <v>778</v>
      </c>
      <c r="B163" s="149">
        <v>46041</v>
      </c>
      <c r="C163" s="150">
        <v>9</v>
      </c>
      <c r="D163" s="150">
        <v>17</v>
      </c>
      <c r="E163" s="153" t="s">
        <v>93</v>
      </c>
      <c r="F163" s="156" t="s">
        <v>38</v>
      </c>
      <c r="G163" s="156" t="s">
        <v>495</v>
      </c>
      <c r="H163" s="138" t="str">
        <f>IF(OR(G163="中止",G163="取消"),"998",IF(ISNA(MATCH($E163,施設情報!$B$2:$B$96,0)),"999",INDEX(施設情報!$C$2:$C$96,MATCH($E163,施設情報!$B$2:$B$96,0))))</f>
        <v>998</v>
      </c>
      <c r="I163" s="139">
        <f t="shared" si="35"/>
        <v>46041</v>
      </c>
      <c r="J163" s="137" t="str">
        <f t="shared" si="36"/>
        <v>998-46041</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75">
      <c r="A164" s="148">
        <v>790</v>
      </c>
      <c r="B164" s="149">
        <v>46041</v>
      </c>
      <c r="C164" s="150">
        <v>9</v>
      </c>
      <c r="D164" s="150">
        <v>21</v>
      </c>
      <c r="E164" s="153" t="s">
        <v>43</v>
      </c>
      <c r="F164" s="156" t="s">
        <v>38</v>
      </c>
      <c r="G164" s="156" t="s">
        <v>495</v>
      </c>
      <c r="H164" s="138" t="str">
        <f>IF(OR(G164="中止",G164="取消"),"998",IF(ISNA(MATCH($E164,施設情報!$B$2:$B$96,0)),"999",INDEX(施設情報!$C$2:$C$96,MATCH($E164,施設情報!$B$2:$B$96,0))))</f>
        <v>998</v>
      </c>
      <c r="I164" s="139">
        <f t="shared" si="35"/>
        <v>46041</v>
      </c>
      <c r="J164" s="137" t="str">
        <f t="shared" si="36"/>
        <v>998-46041</v>
      </c>
      <c r="K164" s="137">
        <f t="shared" si="37"/>
        <v>0.375</v>
      </c>
      <c r="L164" s="137">
        <f t="shared" si="38"/>
        <v>0.875</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100</v>
      </c>
      <c r="AE164" s="137">
        <f t="shared" si="44"/>
        <v>100</v>
      </c>
      <c r="AF164" s="137">
        <f t="shared" si="44"/>
        <v>100</v>
      </c>
      <c r="AG164" s="137">
        <f t="shared" si="44"/>
        <v>100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2">
      <c r="A165" s="148">
        <v>802</v>
      </c>
      <c r="B165" s="149">
        <v>46041</v>
      </c>
      <c r="C165" s="150">
        <v>9</v>
      </c>
      <c r="D165" s="150">
        <v>21</v>
      </c>
      <c r="E165" s="153" t="s">
        <v>94</v>
      </c>
      <c r="F165" s="156" t="s">
        <v>38</v>
      </c>
      <c r="G165" s="156" t="s">
        <v>495</v>
      </c>
      <c r="H165" s="138" t="str">
        <f>IF(OR(G165="中止",G165="取消"),"998",IF(ISNA(MATCH($E165,施設情報!$B$2:$B$96,0)),"999",INDEX(施設情報!$C$2:$C$96,MATCH($E165,施設情報!$B$2:$B$96,0))))</f>
        <v>998</v>
      </c>
      <c r="I165" s="139">
        <f t="shared" si="35"/>
        <v>46041</v>
      </c>
      <c r="J165" s="137" t="str">
        <f t="shared" si="36"/>
        <v>998-46041</v>
      </c>
      <c r="K165" s="137">
        <f t="shared" si="37"/>
        <v>0.375</v>
      </c>
      <c r="L165" s="137">
        <f t="shared" si="38"/>
        <v>0.875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100</v>
      </c>
      <c r="AE165" s="137">
        <f t="shared" si="46"/>
        <v>100</v>
      </c>
      <c r="AF165" s="137">
        <f t="shared" si="46"/>
        <v>100</v>
      </c>
      <c r="AG165" s="137">
        <f t="shared" si="46"/>
        <v>100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72">
      <c r="A166" s="148">
        <v>133</v>
      </c>
      <c r="B166" s="149">
        <v>46042</v>
      </c>
      <c r="C166" s="150">
        <v>8</v>
      </c>
      <c r="D166" s="150">
        <v>12</v>
      </c>
      <c r="E166" s="153" t="s">
        <v>94</v>
      </c>
      <c r="F166" s="156" t="s">
        <v>96</v>
      </c>
      <c r="G166" s="156" t="s">
        <v>1</v>
      </c>
      <c r="H166" s="138" t="str">
        <f>IF(OR(G166="中止",G166="取消"),"998",IF(ISNA(MATCH($E166,施設情報!$B$2:$B$96,0)),"999",INDEX(施設情報!$C$2:$C$96,MATCH($E166,施設情報!$B$2:$B$96,0))))</f>
        <v>012</v>
      </c>
      <c r="I166" s="139">
        <f t="shared" si="35"/>
        <v>46042</v>
      </c>
      <c r="J166" s="137" t="str">
        <f t="shared" si="36"/>
        <v>012-46042</v>
      </c>
      <c r="K166" s="137">
        <f t="shared" si="37"/>
        <v>0.33333333333333331</v>
      </c>
      <c r="L166" s="137">
        <f t="shared" si="38"/>
        <v>0.5</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100</v>
      </c>
      <c r="V166" s="137">
        <f t="shared" si="45"/>
        <v>100</v>
      </c>
      <c r="W166" s="137">
        <f t="shared" si="46"/>
        <v>100</v>
      </c>
      <c r="X166" s="137">
        <f t="shared" si="46"/>
        <v>100</v>
      </c>
      <c r="Y166" s="137">
        <f t="shared" si="46"/>
        <v>0</v>
      </c>
      <c r="Z166" s="137">
        <f t="shared" si="46"/>
        <v>0</v>
      </c>
      <c r="AA166" s="137">
        <f t="shared" si="46"/>
        <v>0</v>
      </c>
      <c r="AB166" s="137">
        <f t="shared" si="46"/>
        <v>0</v>
      </c>
      <c r="AC166" s="137">
        <f t="shared" si="46"/>
        <v>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75">
      <c r="A167" s="148">
        <v>134</v>
      </c>
      <c r="B167" s="149">
        <v>46042</v>
      </c>
      <c r="C167" s="150">
        <v>10</v>
      </c>
      <c r="D167" s="150">
        <v>14</v>
      </c>
      <c r="E167" s="153" t="s">
        <v>492</v>
      </c>
      <c r="F167" s="156" t="s">
        <v>0</v>
      </c>
      <c r="G167" s="156" t="s">
        <v>1</v>
      </c>
      <c r="H167" s="138" t="str">
        <f>IF(OR(G167="中止",G167="取消"),"998",IF(ISNA(MATCH($E167,施設情報!$B$2:$B$96,0)),"999",INDEX(施設情報!$C$2:$C$96,MATCH($E167,施設情報!$B$2:$B$96,0))))</f>
        <v>006</v>
      </c>
      <c r="I167" s="139">
        <f t="shared" si="35"/>
        <v>46042</v>
      </c>
      <c r="J167" s="137" t="str">
        <f t="shared" si="36"/>
        <v>006-46042</v>
      </c>
      <c r="K167" s="137">
        <f t="shared" si="37"/>
        <v>0.41666666666666669</v>
      </c>
      <c r="L167" s="137">
        <f t="shared" si="38"/>
        <v>0.58333333333333337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0</v>
      </c>
      <c r="W167" s="137">
        <f t="shared" si="46"/>
        <v>100</v>
      </c>
      <c r="X167" s="137">
        <f t="shared" si="46"/>
        <v>100</v>
      </c>
      <c r="Y167" s="137">
        <f t="shared" si="46"/>
        <v>100</v>
      </c>
      <c r="Z167" s="137">
        <f t="shared" si="46"/>
        <v>100</v>
      </c>
      <c r="AA167" s="137">
        <f t="shared" si="46"/>
        <v>0</v>
      </c>
      <c r="AB167" s="137">
        <f t="shared" si="46"/>
        <v>0</v>
      </c>
      <c r="AC167" s="137">
        <f t="shared" si="46"/>
        <v>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37.5">
      <c r="A168" s="148">
        <v>135</v>
      </c>
      <c r="B168" s="149">
        <v>46042</v>
      </c>
      <c r="C168" s="150">
        <v>10</v>
      </c>
      <c r="D168" s="150">
        <v>14</v>
      </c>
      <c r="E168" s="153" t="s">
        <v>2</v>
      </c>
      <c r="F168" s="156" t="s">
        <v>0</v>
      </c>
      <c r="G168" s="156" t="s">
        <v>1</v>
      </c>
      <c r="H168" s="138" t="str">
        <f>IF(OR(G168="中止",G168="取消"),"998",IF(ISNA(MATCH($E168,施設情報!$B$2:$B$96,0)),"999",INDEX(施設情報!$C$2:$C$96,MATCH($E168,施設情報!$B$2:$B$96,0))))</f>
        <v>008</v>
      </c>
      <c r="I168" s="139">
        <f t="shared" si="35"/>
        <v>46042</v>
      </c>
      <c r="J168" s="137" t="str">
        <f t="shared" si="36"/>
        <v>008-46042</v>
      </c>
      <c r="K168" s="137">
        <f t="shared" si="37"/>
        <v>0.41666666666666669</v>
      </c>
      <c r="L168" s="137">
        <f t="shared" si="38"/>
        <v>0.58333333333333337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0</v>
      </c>
      <c r="W168" s="137">
        <f t="shared" si="46"/>
        <v>100</v>
      </c>
      <c r="X168" s="137">
        <f t="shared" si="46"/>
        <v>100</v>
      </c>
      <c r="Y168" s="137">
        <f t="shared" si="46"/>
        <v>100</v>
      </c>
      <c r="Z168" s="137">
        <f t="shared" si="46"/>
        <v>100</v>
      </c>
      <c r="AA168" s="137">
        <f t="shared" si="46"/>
        <v>0</v>
      </c>
      <c r="AB168" s="137">
        <f t="shared" si="46"/>
        <v>0</v>
      </c>
      <c r="AC168" s="137">
        <f t="shared" si="46"/>
        <v>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56.25">
      <c r="A169" s="148">
        <v>136</v>
      </c>
      <c r="B169" s="149">
        <v>46042</v>
      </c>
      <c r="C169" s="150">
        <v>10</v>
      </c>
      <c r="D169" s="150">
        <v>14</v>
      </c>
      <c r="E169" s="153" t="s">
        <v>54</v>
      </c>
      <c r="F169" s="156" t="s">
        <v>0</v>
      </c>
      <c r="G169" s="156" t="s">
        <v>1</v>
      </c>
      <c r="H169" s="138" t="str">
        <f>IF(OR(G169="中止",G169="取消"),"998",IF(ISNA(MATCH($E169,施設情報!$B$2:$B$96,0)),"999",INDEX(施設情報!$C$2:$C$96,MATCH($E169,施設情報!$B$2:$B$96,0))))</f>
        <v>026</v>
      </c>
      <c r="I169" s="139">
        <f t="shared" si="35"/>
        <v>46042</v>
      </c>
      <c r="J169" s="137" t="str">
        <f t="shared" si="36"/>
        <v>026-46042</v>
      </c>
      <c r="K169" s="137">
        <f t="shared" si="37"/>
        <v>0.41666666666666669</v>
      </c>
      <c r="L169" s="137">
        <f t="shared" si="38"/>
        <v>0.58333333333333337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0</v>
      </c>
      <c r="W169" s="137">
        <f t="shared" si="46"/>
        <v>100</v>
      </c>
      <c r="X169" s="137">
        <f t="shared" si="46"/>
        <v>100</v>
      </c>
      <c r="Y169" s="137">
        <f t="shared" si="46"/>
        <v>100</v>
      </c>
      <c r="Z169" s="137">
        <f t="shared" si="46"/>
        <v>100</v>
      </c>
      <c r="AA169" s="137">
        <f t="shared" si="46"/>
        <v>0</v>
      </c>
      <c r="AB169" s="137">
        <f t="shared" si="46"/>
        <v>0</v>
      </c>
      <c r="AC169" s="137">
        <f t="shared" si="46"/>
        <v>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56.25">
      <c r="A170" s="148">
        <v>137</v>
      </c>
      <c r="B170" s="149">
        <v>46042</v>
      </c>
      <c r="C170" s="150">
        <v>10</v>
      </c>
      <c r="D170" s="150">
        <v>14</v>
      </c>
      <c r="E170" s="153" t="s">
        <v>3</v>
      </c>
      <c r="F170" s="156" t="s">
        <v>0</v>
      </c>
      <c r="G170" s="156" t="s">
        <v>1</v>
      </c>
      <c r="H170" s="138" t="str">
        <f>IF(OR(G170="中止",G170="取消"),"998",IF(ISNA(MATCH($E170,施設情報!$B$2:$B$96,0)),"999",INDEX(施設情報!$C$2:$C$96,MATCH($E170,施設情報!$B$2:$B$96,0))))</f>
        <v>025</v>
      </c>
      <c r="I170" s="139">
        <f t="shared" si="35"/>
        <v>46042</v>
      </c>
      <c r="J170" s="137" t="str">
        <f t="shared" si="36"/>
        <v>025-46042</v>
      </c>
      <c r="K170" s="137">
        <f t="shared" si="37"/>
        <v>0.41666666666666669</v>
      </c>
      <c r="L170" s="137">
        <f t="shared" si="38"/>
        <v>0.58333333333333337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0</v>
      </c>
      <c r="W170" s="137">
        <f t="shared" si="46"/>
        <v>100</v>
      </c>
      <c r="X170" s="137">
        <f t="shared" si="46"/>
        <v>100</v>
      </c>
      <c r="Y170" s="137">
        <f t="shared" si="46"/>
        <v>100</v>
      </c>
      <c r="Z170" s="137">
        <f t="shared" si="46"/>
        <v>100</v>
      </c>
      <c r="AA170" s="137">
        <f t="shared" si="46"/>
        <v>0</v>
      </c>
      <c r="AB170" s="137">
        <f t="shared" si="46"/>
        <v>0</v>
      </c>
      <c r="AC170" s="137">
        <f t="shared" si="46"/>
        <v>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56.25">
      <c r="A171" s="148">
        <v>314</v>
      </c>
      <c r="B171" s="152">
        <v>46042</v>
      </c>
      <c r="C171" s="154">
        <v>9</v>
      </c>
      <c r="D171" s="154">
        <v>17</v>
      </c>
      <c r="E171" s="153" t="s">
        <v>53</v>
      </c>
      <c r="F171" s="207" t="s">
        <v>96</v>
      </c>
      <c r="G171" s="207" t="s">
        <v>1</v>
      </c>
      <c r="H171" s="138" t="str">
        <f>IF(OR(G171="中止",G171="取消"),"998",IF(ISNA(MATCH($E171,施設情報!$B$2:$B$96,0)),"999",INDEX(施設情報!$C$2:$C$96,MATCH($E171,施設情報!$B$2:$B$96,0))))</f>
        <v>024</v>
      </c>
      <c r="I171" s="139">
        <f t="shared" si="35"/>
        <v>46042</v>
      </c>
      <c r="J171" s="137" t="str">
        <f t="shared" si="36"/>
        <v>024-46042</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37.5">
      <c r="A172" s="148">
        <v>743</v>
      </c>
      <c r="B172" s="149">
        <v>46042</v>
      </c>
      <c r="C172" s="150">
        <v>9</v>
      </c>
      <c r="D172" s="150">
        <v>17</v>
      </c>
      <c r="E172" s="153" t="s">
        <v>2</v>
      </c>
      <c r="F172" s="156" t="s">
        <v>38</v>
      </c>
      <c r="G172" s="156" t="s">
        <v>495</v>
      </c>
      <c r="H172" s="138" t="str">
        <f>IF(OR(G172="中止",G172="取消"),"998",IF(ISNA(MATCH($E172,施設情報!$B$2:$B$96,0)),"999",INDEX(施設情報!$C$2:$C$96,MATCH($E172,施設情報!$B$2:$B$96,0))))</f>
        <v>998</v>
      </c>
      <c r="I172" s="139">
        <f t="shared" si="35"/>
        <v>46042</v>
      </c>
      <c r="J172" s="137" t="str">
        <f t="shared" si="36"/>
        <v>998-46042</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75">
      <c r="A173" s="148">
        <v>755</v>
      </c>
      <c r="B173" s="149">
        <v>46042</v>
      </c>
      <c r="C173" s="150">
        <v>9</v>
      </c>
      <c r="D173" s="150">
        <v>17</v>
      </c>
      <c r="E173" s="153" t="s">
        <v>41</v>
      </c>
      <c r="F173" s="156" t="s">
        <v>38</v>
      </c>
      <c r="G173" s="156" t="s">
        <v>495</v>
      </c>
      <c r="H173" s="138" t="str">
        <f>IF(OR(G173="中止",G173="取消"),"998",IF(ISNA(MATCH($E173,施設情報!$B$2:$B$96,0)),"999",INDEX(施設情報!$C$2:$C$96,MATCH($E173,施設情報!$B$2:$B$96,0))))</f>
        <v>998</v>
      </c>
      <c r="I173" s="139">
        <f t="shared" si="35"/>
        <v>46042</v>
      </c>
      <c r="J173" s="137" t="str">
        <f t="shared" si="36"/>
        <v>998-46042</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36">
      <c r="A174" s="148">
        <v>767</v>
      </c>
      <c r="B174" s="149">
        <v>46042</v>
      </c>
      <c r="C174" s="150">
        <v>9</v>
      </c>
      <c r="D174" s="150">
        <v>17</v>
      </c>
      <c r="E174" s="153" t="s">
        <v>92</v>
      </c>
      <c r="F174" s="156" t="s">
        <v>38</v>
      </c>
      <c r="G174" s="156" t="s">
        <v>495</v>
      </c>
      <c r="H174" s="138" t="str">
        <f>IF(OR(G174="中止",G174="取消"),"998",IF(ISNA(MATCH($E174,施設情報!$B$2:$B$96,0)),"999",INDEX(施設情報!$C$2:$C$96,MATCH($E174,施設情報!$B$2:$B$96,0))))</f>
        <v>998</v>
      </c>
      <c r="I174" s="139">
        <f t="shared" si="35"/>
        <v>46042</v>
      </c>
      <c r="J174" s="137" t="str">
        <f t="shared" si="36"/>
        <v>998-46042</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2">
      <c r="A175" s="148">
        <v>779</v>
      </c>
      <c r="B175" s="149">
        <v>46042</v>
      </c>
      <c r="C175" s="150">
        <v>9</v>
      </c>
      <c r="D175" s="150">
        <v>17</v>
      </c>
      <c r="E175" s="153" t="s">
        <v>93</v>
      </c>
      <c r="F175" s="156" t="s">
        <v>38</v>
      </c>
      <c r="G175" s="156" t="s">
        <v>495</v>
      </c>
      <c r="H175" s="138" t="str">
        <f>IF(OR(G175="中止",G175="取消"),"998",IF(ISNA(MATCH($E175,施設情報!$B$2:$B$96,0)),"999",INDEX(施設情報!$C$2:$C$96,MATCH($E175,施設情報!$B$2:$B$96,0))))</f>
        <v>998</v>
      </c>
      <c r="I175" s="139">
        <f t="shared" si="35"/>
        <v>46042</v>
      </c>
      <c r="J175" s="137" t="str">
        <f t="shared" si="36"/>
        <v>998-46042</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75">
      <c r="A176" s="148">
        <v>791</v>
      </c>
      <c r="B176" s="149">
        <v>46042</v>
      </c>
      <c r="C176" s="150">
        <v>9</v>
      </c>
      <c r="D176" s="150">
        <v>21</v>
      </c>
      <c r="E176" s="153" t="s">
        <v>43</v>
      </c>
      <c r="F176" s="156" t="s">
        <v>38</v>
      </c>
      <c r="G176" s="156" t="s">
        <v>495</v>
      </c>
      <c r="H176" s="138" t="str">
        <f>IF(OR(G176="中止",G176="取消"),"998",IF(ISNA(MATCH($E176,施設情報!$B$2:$B$96,0)),"999",INDEX(施設情報!$C$2:$C$96,MATCH($E176,施設情報!$B$2:$B$96,0))))</f>
        <v>998</v>
      </c>
      <c r="I176" s="139">
        <f t="shared" si="35"/>
        <v>46042</v>
      </c>
      <c r="J176" s="137" t="str">
        <f t="shared" si="36"/>
        <v>998-46042</v>
      </c>
      <c r="K176" s="137">
        <f t="shared" si="37"/>
        <v>0.375</v>
      </c>
      <c r="L176" s="137">
        <f t="shared" si="38"/>
        <v>0.875</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100</v>
      </c>
      <c r="AE176" s="137">
        <f t="shared" si="48"/>
        <v>100</v>
      </c>
      <c r="AF176" s="137">
        <f t="shared" si="48"/>
        <v>100</v>
      </c>
      <c r="AG176" s="137">
        <f t="shared" si="48"/>
        <v>100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72">
      <c r="A177" s="148">
        <v>803</v>
      </c>
      <c r="B177" s="149">
        <v>46042</v>
      </c>
      <c r="C177" s="150">
        <v>9</v>
      </c>
      <c r="D177" s="150">
        <v>21</v>
      </c>
      <c r="E177" s="153" t="s">
        <v>94</v>
      </c>
      <c r="F177" s="156" t="s">
        <v>38</v>
      </c>
      <c r="G177" s="156" t="s">
        <v>495</v>
      </c>
      <c r="H177" s="138" t="str">
        <f>IF(OR(G177="中止",G177="取消"),"998",IF(ISNA(MATCH($E177,施設情報!$B$2:$B$96,0)),"999",INDEX(施設情報!$C$2:$C$96,MATCH($E177,施設情報!$B$2:$B$96,0))))</f>
        <v>998</v>
      </c>
      <c r="I177" s="139">
        <f t="shared" si="35"/>
        <v>46042</v>
      </c>
      <c r="J177" s="137" t="str">
        <f t="shared" si="36"/>
        <v>998-46042</v>
      </c>
      <c r="K177" s="137">
        <f t="shared" si="37"/>
        <v>0.375</v>
      </c>
      <c r="L177" s="137">
        <f t="shared" si="38"/>
        <v>0.875</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100</v>
      </c>
      <c r="AE177" s="137">
        <f t="shared" si="48"/>
        <v>100</v>
      </c>
      <c r="AF177" s="137">
        <f t="shared" si="48"/>
        <v>100</v>
      </c>
      <c r="AG177" s="137">
        <f t="shared" si="48"/>
        <v>100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37.5">
      <c r="A178" s="148">
        <v>1115</v>
      </c>
      <c r="B178" s="149">
        <v>46042</v>
      </c>
      <c r="C178" s="150">
        <v>9</v>
      </c>
      <c r="D178" s="150">
        <v>17</v>
      </c>
      <c r="E178" s="153" t="s">
        <v>40</v>
      </c>
      <c r="F178" s="156" t="s">
        <v>38</v>
      </c>
      <c r="G178" s="156" t="s">
        <v>495</v>
      </c>
      <c r="H178" s="138" t="str">
        <f>IF(OR(G178="中止",G178="取消"),"998",IF(ISNA(MATCH($E178,施設情報!$B$2:$B$96,0)),"999",INDEX(施設情報!$C$2:$C$96,MATCH($E178,施設情報!$B$2:$B$96,0))))</f>
        <v>998</v>
      </c>
      <c r="I178" s="139">
        <f t="shared" si="35"/>
        <v>46042</v>
      </c>
      <c r="J178" s="137" t="str">
        <f t="shared" si="36"/>
        <v>998-46042</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37.5">
      <c r="A179" s="148">
        <v>1117</v>
      </c>
      <c r="B179" s="149">
        <v>46042</v>
      </c>
      <c r="C179" s="150">
        <v>9</v>
      </c>
      <c r="D179" s="150">
        <v>17</v>
      </c>
      <c r="E179" s="153" t="s">
        <v>2</v>
      </c>
      <c r="F179" s="156" t="s">
        <v>38</v>
      </c>
      <c r="G179" s="156" t="s">
        <v>495</v>
      </c>
      <c r="H179" s="138" t="str">
        <f>IF(OR(G179="中止",G179="取消"),"998",IF(ISNA(MATCH($E179,施設情報!$B$2:$B$96,0)),"999",INDEX(施設情報!$C$2:$C$96,MATCH($E179,施設情報!$B$2:$B$96,0))))</f>
        <v>998</v>
      </c>
      <c r="I179" s="139">
        <f t="shared" si="35"/>
        <v>46042</v>
      </c>
      <c r="J179" s="137" t="str">
        <f t="shared" si="36"/>
        <v>998-46042</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37.5">
      <c r="A180" s="148">
        <v>1400</v>
      </c>
      <c r="B180" s="149">
        <v>46042</v>
      </c>
      <c r="C180" s="150">
        <v>9</v>
      </c>
      <c r="D180" s="150">
        <v>17</v>
      </c>
      <c r="E180" s="153" t="s">
        <v>40</v>
      </c>
      <c r="F180" s="156" t="s">
        <v>38</v>
      </c>
      <c r="G180" s="156" t="s">
        <v>495</v>
      </c>
      <c r="H180" s="138" t="str">
        <f>IF(OR(G180="中止",G180="取消"),"998",IF(ISNA(MATCH($E180,施設情報!$B$2:$B$96,0)),"999",INDEX(施設情報!$C$2:$C$96,MATCH($E180,施設情報!$B$2:$B$96,0))))</f>
        <v>998</v>
      </c>
      <c r="I180" s="139">
        <f t="shared" si="35"/>
        <v>46042</v>
      </c>
      <c r="J180" s="137" t="str">
        <f t="shared" si="36"/>
        <v>998-46042</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37.5">
      <c r="A181" s="148">
        <v>1404</v>
      </c>
      <c r="B181" s="149">
        <v>46042</v>
      </c>
      <c r="C181" s="150">
        <v>9</v>
      </c>
      <c r="D181" s="150">
        <v>17</v>
      </c>
      <c r="E181" s="153" t="s">
        <v>2</v>
      </c>
      <c r="F181" s="156" t="s">
        <v>38</v>
      </c>
      <c r="G181" s="156" t="s">
        <v>495</v>
      </c>
      <c r="H181" s="138" t="str">
        <f>IF(OR(G181="中止",G181="取消"),"998",IF(ISNA(MATCH($E181,施設情報!$B$2:$B$96,0)),"999",INDEX(施設情報!$C$2:$C$96,MATCH($E181,施設情報!$B$2:$B$96,0))))</f>
        <v>998</v>
      </c>
      <c r="I181" s="139">
        <f t="shared" si="35"/>
        <v>46042</v>
      </c>
      <c r="J181" s="137" t="str">
        <f t="shared" si="36"/>
        <v>998-46042</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93.75">
      <c r="A182" s="148">
        <v>1408</v>
      </c>
      <c r="B182" s="149">
        <v>46042</v>
      </c>
      <c r="C182" s="150">
        <v>9</v>
      </c>
      <c r="D182" s="150">
        <v>17</v>
      </c>
      <c r="E182" s="153" t="s">
        <v>42</v>
      </c>
      <c r="F182" s="156" t="s">
        <v>38</v>
      </c>
      <c r="G182" s="156" t="s">
        <v>495</v>
      </c>
      <c r="H182" s="138" t="str">
        <f>IF(OR(G182="中止",G182="取消"),"998",IF(ISNA(MATCH($E182,施設情報!$B$2:$B$96,0)),"999",INDEX(施設情報!$C$2:$C$96,MATCH($E182,施設情報!$B$2:$B$96,0))))</f>
        <v>998</v>
      </c>
      <c r="I182" s="139">
        <f t="shared" si="35"/>
        <v>46042</v>
      </c>
      <c r="J182" s="137" t="str">
        <f t="shared" si="36"/>
        <v>998-46042</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75">
      <c r="A183" s="148">
        <v>1412</v>
      </c>
      <c r="B183" s="149">
        <v>46042</v>
      </c>
      <c r="C183" s="150">
        <v>9</v>
      </c>
      <c r="D183" s="150">
        <v>17</v>
      </c>
      <c r="E183" s="153" t="s">
        <v>43</v>
      </c>
      <c r="F183" s="156" t="s">
        <v>38</v>
      </c>
      <c r="G183" s="156" t="s">
        <v>495</v>
      </c>
      <c r="H183" s="138" t="str">
        <f>IF(OR(G183="中止",G183="取消"),"998",IF(ISNA(MATCH($E183,施設情報!$B$2:$B$96,0)),"999",INDEX(施設情報!$C$2:$C$96,MATCH($E183,施設情報!$B$2:$B$96,0))))</f>
        <v>998</v>
      </c>
      <c r="I183" s="139">
        <f t="shared" si="35"/>
        <v>46042</v>
      </c>
      <c r="J183" s="137" t="str">
        <f t="shared" si="36"/>
        <v>998-46042</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37.5">
      <c r="A184" s="148">
        <v>1416</v>
      </c>
      <c r="B184" s="149">
        <v>46042</v>
      </c>
      <c r="C184" s="150">
        <v>9</v>
      </c>
      <c r="D184" s="150">
        <v>17</v>
      </c>
      <c r="E184" s="2" t="s">
        <v>40</v>
      </c>
      <c r="F184" s="156" t="s">
        <v>38</v>
      </c>
      <c r="G184" s="156" t="s">
        <v>497</v>
      </c>
      <c r="H184" s="138" t="str">
        <f>IF(OR(G184="中止",G184="取消"),"998",IF(ISNA(MATCH($E184,施設情報!$B$2:$B$96,0)),"999",INDEX(施設情報!$C$2:$C$96,MATCH($E184,施設情報!$B$2:$B$96,0))))</f>
        <v>003</v>
      </c>
      <c r="I184" s="139">
        <f t="shared" si="35"/>
        <v>46042</v>
      </c>
      <c r="J184" s="137" t="str">
        <f t="shared" si="36"/>
        <v>003-46042</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37.5">
      <c r="A185" s="148">
        <v>1417</v>
      </c>
      <c r="B185" s="149">
        <v>46042</v>
      </c>
      <c r="C185" s="150">
        <v>9</v>
      </c>
      <c r="D185" s="150">
        <v>17</v>
      </c>
      <c r="E185" s="2" t="s">
        <v>2</v>
      </c>
      <c r="F185" s="156" t="s">
        <v>38</v>
      </c>
      <c r="G185" s="156" t="s">
        <v>497</v>
      </c>
      <c r="H185" s="138" t="str">
        <f>IF(OR(G185="中止",G185="取消"),"998",IF(ISNA(MATCH($E185,施設情報!$B$2:$B$96,0)),"999",INDEX(施設情報!$C$2:$C$96,MATCH($E185,施設情報!$B$2:$B$96,0))))</f>
        <v>008</v>
      </c>
      <c r="I185" s="139">
        <f t="shared" si="35"/>
        <v>46042</v>
      </c>
      <c r="J185" s="137" t="str">
        <f t="shared" si="36"/>
        <v>008-46042</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93.75">
      <c r="A186" s="148">
        <v>1418</v>
      </c>
      <c r="B186" s="149">
        <v>46042</v>
      </c>
      <c r="C186" s="150">
        <v>9</v>
      </c>
      <c r="D186" s="150">
        <v>17</v>
      </c>
      <c r="E186" s="2" t="s">
        <v>42</v>
      </c>
      <c r="F186" s="156" t="s">
        <v>38</v>
      </c>
      <c r="G186" s="156" t="s">
        <v>497</v>
      </c>
      <c r="H186" s="138" t="str">
        <f>IF(OR(G186="中止",G186="取消"),"998",IF(ISNA(MATCH($E186,施設情報!$B$2:$B$96,0)),"999",INDEX(施設情報!$C$2:$C$96,MATCH($E186,施設情報!$B$2:$B$96,0))))</f>
        <v>005</v>
      </c>
      <c r="I186" s="139">
        <f t="shared" si="35"/>
        <v>46042</v>
      </c>
      <c r="J186" s="137" t="str">
        <f t="shared" si="36"/>
        <v>005-46042</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75">
      <c r="A187" s="148">
        <v>1419</v>
      </c>
      <c r="B187" s="149">
        <v>46042</v>
      </c>
      <c r="C187" s="150">
        <v>9</v>
      </c>
      <c r="D187" s="150">
        <v>17</v>
      </c>
      <c r="E187" s="2" t="s">
        <v>43</v>
      </c>
      <c r="F187" s="156" t="s">
        <v>38</v>
      </c>
      <c r="G187" s="156" t="s">
        <v>497</v>
      </c>
      <c r="H187" s="138" t="str">
        <f>IF(OR(G187="中止",G187="取消"),"998",IF(ISNA(MATCH($E187,施設情報!$B$2:$B$96,0)),"999",INDEX(施設情報!$C$2:$C$96,MATCH($E187,施設情報!$B$2:$B$96,0))))</f>
        <v>006</v>
      </c>
      <c r="I187" s="139">
        <f t="shared" si="35"/>
        <v>46042</v>
      </c>
      <c r="J187" s="137" t="str">
        <f t="shared" si="36"/>
        <v>006-46042</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37.5">
      <c r="A188" s="148">
        <v>1432</v>
      </c>
      <c r="B188" s="149">
        <v>46042</v>
      </c>
      <c r="C188" s="150">
        <v>9</v>
      </c>
      <c r="D188" s="150">
        <v>17</v>
      </c>
      <c r="E188" s="2" t="s">
        <v>91</v>
      </c>
      <c r="F188" s="156" t="s">
        <v>38</v>
      </c>
      <c r="G188" s="156" t="s">
        <v>497</v>
      </c>
      <c r="H188" s="138" t="str">
        <f>IF(OR(G188="中止",G188="取消"),"998",IF(ISNA(MATCH($E188,施設情報!$B$2:$B$96,0)),"999",INDEX(施設情報!$C$2:$C$96,MATCH($E188,施設情報!$B$2:$B$96,0))))</f>
        <v>018</v>
      </c>
      <c r="I188" s="139">
        <f t="shared" si="35"/>
        <v>46042</v>
      </c>
      <c r="J188" s="137" t="str">
        <f t="shared" si="36"/>
        <v>018-46042</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56.25">
      <c r="A189" s="148">
        <v>138</v>
      </c>
      <c r="B189" s="149">
        <v>46043</v>
      </c>
      <c r="C189" s="150">
        <v>10</v>
      </c>
      <c r="D189" s="150">
        <v>14</v>
      </c>
      <c r="E189" s="153" t="s">
        <v>3</v>
      </c>
      <c r="F189" s="156" t="s">
        <v>0</v>
      </c>
      <c r="G189" s="156" t="s">
        <v>1</v>
      </c>
      <c r="H189" s="138" t="str">
        <f>IF(OR(G189="中止",G189="取消"),"998",IF(ISNA(MATCH($E189,施設情報!$B$2:$B$96,0)),"999",INDEX(施設情報!$C$2:$C$96,MATCH($E189,施設情報!$B$2:$B$96,0))))</f>
        <v>025</v>
      </c>
      <c r="I189" s="139">
        <f t="shared" si="35"/>
        <v>46043</v>
      </c>
      <c r="J189" s="137" t="str">
        <f t="shared" si="36"/>
        <v>025-46043</v>
      </c>
      <c r="K189" s="137">
        <f t="shared" si="37"/>
        <v>0.41666666666666669</v>
      </c>
      <c r="L189" s="137">
        <f t="shared" si="38"/>
        <v>0.58333333333333337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0</v>
      </c>
      <c r="W189" s="137">
        <f t="shared" si="50"/>
        <v>100</v>
      </c>
      <c r="X189" s="137">
        <f t="shared" si="50"/>
        <v>100</v>
      </c>
      <c r="Y189" s="137">
        <f t="shared" si="50"/>
        <v>100</v>
      </c>
      <c r="Z189" s="137">
        <f t="shared" si="50"/>
        <v>100</v>
      </c>
      <c r="AA189" s="137">
        <f t="shared" si="50"/>
        <v>0</v>
      </c>
      <c r="AB189" s="137">
        <f t="shared" si="50"/>
        <v>0</v>
      </c>
      <c r="AC189" s="137">
        <f t="shared" si="50"/>
        <v>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56.25">
      <c r="A190" s="148">
        <v>315</v>
      </c>
      <c r="B190" s="152">
        <v>46043</v>
      </c>
      <c r="C190" s="154">
        <v>9</v>
      </c>
      <c r="D190" s="154">
        <v>17</v>
      </c>
      <c r="E190" s="153" t="s">
        <v>53</v>
      </c>
      <c r="F190" s="207" t="s">
        <v>96</v>
      </c>
      <c r="G190" s="207" t="s">
        <v>1</v>
      </c>
      <c r="H190" s="138" t="str">
        <f>IF(OR(G190="中止",G190="取消"),"998",IF(ISNA(MATCH($E190,施設情報!$B$2:$B$96,0)),"999",INDEX(施設情報!$C$2:$C$96,MATCH($E190,施設情報!$B$2:$B$96,0))))</f>
        <v>024</v>
      </c>
      <c r="I190" s="139">
        <f t="shared" si="35"/>
        <v>46043</v>
      </c>
      <c r="J190" s="137" t="str">
        <f t="shared" si="36"/>
        <v>024-46043</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7.5">
      <c r="A191" s="148">
        <v>744</v>
      </c>
      <c r="B191" s="149">
        <v>46043</v>
      </c>
      <c r="C191" s="150">
        <v>9</v>
      </c>
      <c r="D191" s="150">
        <v>17</v>
      </c>
      <c r="E191" s="153" t="s">
        <v>2</v>
      </c>
      <c r="F191" s="156" t="s">
        <v>38</v>
      </c>
      <c r="G191" s="156" t="s">
        <v>495</v>
      </c>
      <c r="H191" s="138" t="str">
        <f>IF(OR(G191="中止",G191="取消"),"998",IF(ISNA(MATCH($E191,施設情報!$B$2:$B$96,0)),"999",INDEX(施設情報!$C$2:$C$96,MATCH($E191,施設情報!$B$2:$B$96,0))))</f>
        <v>998</v>
      </c>
      <c r="I191" s="139">
        <f t="shared" si="35"/>
        <v>46043</v>
      </c>
      <c r="J191" s="137" t="str">
        <f t="shared" si="36"/>
        <v>998-46043</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75">
      <c r="A192" s="148">
        <v>756</v>
      </c>
      <c r="B192" s="149">
        <v>46043</v>
      </c>
      <c r="C192" s="150">
        <v>9</v>
      </c>
      <c r="D192" s="150">
        <v>17</v>
      </c>
      <c r="E192" s="153" t="s">
        <v>41</v>
      </c>
      <c r="F192" s="156" t="s">
        <v>38</v>
      </c>
      <c r="G192" s="156" t="s">
        <v>495</v>
      </c>
      <c r="H192" s="138" t="str">
        <f>IF(OR(G192="中止",G192="取消"),"998",IF(ISNA(MATCH($E192,施設情報!$B$2:$B$96,0)),"999",INDEX(施設情報!$C$2:$C$96,MATCH($E192,施設情報!$B$2:$B$96,0))))</f>
        <v>998</v>
      </c>
      <c r="I192" s="139">
        <f t="shared" si="35"/>
        <v>46043</v>
      </c>
      <c r="J192" s="137" t="str">
        <f t="shared" si="36"/>
        <v>998-46043</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36">
      <c r="A193" s="148">
        <v>768</v>
      </c>
      <c r="B193" s="149">
        <v>46043</v>
      </c>
      <c r="C193" s="150">
        <v>9</v>
      </c>
      <c r="D193" s="150">
        <v>17</v>
      </c>
      <c r="E193" s="153" t="s">
        <v>92</v>
      </c>
      <c r="F193" s="156" t="s">
        <v>38</v>
      </c>
      <c r="G193" s="156" t="s">
        <v>495</v>
      </c>
      <c r="H193" s="138" t="str">
        <f>IF(OR(G193="中止",G193="取消"),"998",IF(ISNA(MATCH($E193,施設情報!$B$2:$B$96,0)),"999",INDEX(施設情報!$C$2:$C$96,MATCH($E193,施設情報!$B$2:$B$96,0))))</f>
        <v>998</v>
      </c>
      <c r="I193" s="139">
        <f t="shared" si="35"/>
        <v>46043</v>
      </c>
      <c r="J193" s="137" t="str">
        <f t="shared" si="36"/>
        <v>998-46043</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2">
      <c r="A194" s="148">
        <v>780</v>
      </c>
      <c r="B194" s="149">
        <v>46043</v>
      </c>
      <c r="C194" s="150">
        <v>9</v>
      </c>
      <c r="D194" s="150">
        <v>17</v>
      </c>
      <c r="E194" s="153" t="s">
        <v>93</v>
      </c>
      <c r="F194" s="156" t="s">
        <v>38</v>
      </c>
      <c r="G194" s="156" t="s">
        <v>495</v>
      </c>
      <c r="H194" s="138" t="str">
        <f>IF(OR(G194="中止",G194="取消"),"998",IF(ISNA(MATCH($E194,施設情報!$B$2:$B$96,0)),"999",INDEX(施設情報!$C$2:$C$96,MATCH($E194,施設情報!$B$2:$B$96,0))))</f>
        <v>998</v>
      </c>
      <c r="I194" s="139">
        <f t="shared" si="35"/>
        <v>46043</v>
      </c>
      <c r="J194" s="137" t="str">
        <f t="shared" si="36"/>
        <v>998-46043</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5">
      <c r="A195" s="148">
        <v>792</v>
      </c>
      <c r="B195" s="149">
        <v>46043</v>
      </c>
      <c r="C195" s="150">
        <v>9</v>
      </c>
      <c r="D195" s="150">
        <v>21</v>
      </c>
      <c r="E195" s="153" t="s">
        <v>43</v>
      </c>
      <c r="F195" s="156" t="s">
        <v>38</v>
      </c>
      <c r="G195" s="156" t="s">
        <v>495</v>
      </c>
      <c r="H195" s="138" t="str">
        <f>IF(OR(G195="中止",G195="取消"),"998",IF(ISNA(MATCH($E195,施設情報!$B$2:$B$96,0)),"999",INDEX(施設情報!$C$2:$C$96,MATCH($E195,施設情報!$B$2:$B$96,0))))</f>
        <v>998</v>
      </c>
      <c r="I195" s="139">
        <f t="shared" si="35"/>
        <v>46043</v>
      </c>
      <c r="J195" s="137" t="str">
        <f t="shared" si="36"/>
        <v>998-46043</v>
      </c>
      <c r="K195" s="137">
        <f t="shared" si="37"/>
        <v>0.375</v>
      </c>
      <c r="L195" s="137">
        <f t="shared" si="38"/>
        <v>0.875</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100</v>
      </c>
      <c r="AE195" s="137">
        <f t="shared" si="52"/>
        <v>100</v>
      </c>
      <c r="AF195" s="137">
        <f t="shared" si="52"/>
        <v>100</v>
      </c>
      <c r="AG195" s="137">
        <f t="shared" si="52"/>
        <v>100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72">
      <c r="A196" s="148">
        <v>804</v>
      </c>
      <c r="B196" s="149">
        <v>46043</v>
      </c>
      <c r="C196" s="150">
        <v>9</v>
      </c>
      <c r="D196" s="150">
        <v>21</v>
      </c>
      <c r="E196" s="153" t="s">
        <v>94</v>
      </c>
      <c r="F196" s="156" t="s">
        <v>38</v>
      </c>
      <c r="G196" s="156" t="s">
        <v>495</v>
      </c>
      <c r="H196" s="138" t="str">
        <f>IF(OR(G196="中止",G196="取消"),"998",IF(ISNA(MATCH($E196,施設情報!$B$2:$B$96,0)),"999",INDEX(施設情報!$C$2:$C$96,MATCH($E196,施設情報!$B$2:$B$96,0))))</f>
        <v>998</v>
      </c>
      <c r="I196" s="139">
        <f t="shared" si="35"/>
        <v>46043</v>
      </c>
      <c r="J196" s="137" t="str">
        <f t="shared" si="36"/>
        <v>998-46043</v>
      </c>
      <c r="K196" s="137">
        <f t="shared" si="37"/>
        <v>0.375</v>
      </c>
      <c r="L196" s="137">
        <f t="shared" si="38"/>
        <v>0.875</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100</v>
      </c>
      <c r="AE196" s="137">
        <f t="shared" si="52"/>
        <v>100</v>
      </c>
      <c r="AF196" s="137">
        <f t="shared" si="52"/>
        <v>100</v>
      </c>
      <c r="AG196" s="137">
        <f t="shared" si="52"/>
        <v>100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37.5">
      <c r="A197" s="148">
        <v>1116</v>
      </c>
      <c r="B197" s="149">
        <v>46043</v>
      </c>
      <c r="C197" s="150">
        <v>9</v>
      </c>
      <c r="D197" s="150">
        <v>17</v>
      </c>
      <c r="E197" s="153" t="s">
        <v>40</v>
      </c>
      <c r="F197" s="156" t="s">
        <v>38</v>
      </c>
      <c r="G197" s="156" t="s">
        <v>495</v>
      </c>
      <c r="H197" s="138" t="str">
        <f>IF(OR(G197="中止",G197="取消"),"998",IF(ISNA(MATCH($E197,施設情報!$B$2:$B$96,0)),"999",INDEX(施設情報!$C$2:$C$96,MATCH($E197,施設情報!$B$2:$B$96,0))))</f>
        <v>998</v>
      </c>
      <c r="I197" s="139">
        <f t="shared" ref="I197:I260" si="53">B197</f>
        <v>46043</v>
      </c>
      <c r="J197" s="137" t="str">
        <f t="shared" ref="J197:J260" si="54">H197&amp;"-"&amp;I197</f>
        <v>998-46043</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37.5">
      <c r="A198" s="148">
        <v>1118</v>
      </c>
      <c r="B198" s="149">
        <v>46043</v>
      </c>
      <c r="C198" s="150">
        <v>9</v>
      </c>
      <c r="D198" s="150">
        <v>17</v>
      </c>
      <c r="E198" s="153" t="s">
        <v>2</v>
      </c>
      <c r="F198" s="156" t="s">
        <v>38</v>
      </c>
      <c r="G198" s="156" t="s">
        <v>495</v>
      </c>
      <c r="H198" s="138" t="str">
        <f>IF(OR(G198="中止",G198="取消"),"998",IF(ISNA(MATCH($E198,施設情報!$B$2:$B$96,0)),"999",INDEX(施設情報!$C$2:$C$96,MATCH($E198,施設情報!$B$2:$B$96,0))))</f>
        <v>998</v>
      </c>
      <c r="I198" s="139">
        <f t="shared" si="53"/>
        <v>46043</v>
      </c>
      <c r="J198" s="137" t="str">
        <f t="shared" si="54"/>
        <v>998-46043</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37.5">
      <c r="A199" s="148">
        <v>1401</v>
      </c>
      <c r="B199" s="149">
        <v>46043</v>
      </c>
      <c r="C199" s="150">
        <v>9</v>
      </c>
      <c r="D199" s="150">
        <v>17</v>
      </c>
      <c r="E199" s="153" t="s">
        <v>40</v>
      </c>
      <c r="F199" s="156" t="s">
        <v>38</v>
      </c>
      <c r="G199" s="156" t="s">
        <v>495</v>
      </c>
      <c r="H199" s="138" t="str">
        <f>IF(OR(G199="中止",G199="取消"),"998",IF(ISNA(MATCH($E199,施設情報!$B$2:$B$96,0)),"999",INDEX(施設情報!$C$2:$C$96,MATCH($E199,施設情報!$B$2:$B$96,0))))</f>
        <v>998</v>
      </c>
      <c r="I199" s="139">
        <f t="shared" si="53"/>
        <v>46043</v>
      </c>
      <c r="J199" s="137" t="str">
        <f t="shared" si="54"/>
        <v>998-46043</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37.5">
      <c r="A200" s="148">
        <v>1405</v>
      </c>
      <c r="B200" s="149">
        <v>46043</v>
      </c>
      <c r="C200" s="150">
        <v>9</v>
      </c>
      <c r="D200" s="150">
        <v>17</v>
      </c>
      <c r="E200" s="153" t="s">
        <v>2</v>
      </c>
      <c r="F200" s="156" t="s">
        <v>38</v>
      </c>
      <c r="G200" s="156" t="s">
        <v>495</v>
      </c>
      <c r="H200" s="138" t="str">
        <f>IF(OR(G200="中止",G200="取消"),"998",IF(ISNA(MATCH($E200,施設情報!$B$2:$B$96,0)),"999",INDEX(施設情報!$C$2:$C$96,MATCH($E200,施設情報!$B$2:$B$96,0))))</f>
        <v>998</v>
      </c>
      <c r="I200" s="139">
        <f t="shared" si="53"/>
        <v>46043</v>
      </c>
      <c r="J200" s="137" t="str">
        <f t="shared" si="54"/>
        <v>998-46043</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93.75">
      <c r="A201" s="148">
        <v>1409</v>
      </c>
      <c r="B201" s="149">
        <v>46043</v>
      </c>
      <c r="C201" s="150">
        <v>9</v>
      </c>
      <c r="D201" s="150">
        <v>17</v>
      </c>
      <c r="E201" s="153" t="s">
        <v>42</v>
      </c>
      <c r="F201" s="156" t="s">
        <v>38</v>
      </c>
      <c r="G201" s="156" t="s">
        <v>495</v>
      </c>
      <c r="H201" s="138" t="str">
        <f>IF(OR(G201="中止",G201="取消"),"998",IF(ISNA(MATCH($E201,施設情報!$B$2:$B$96,0)),"999",INDEX(施設情報!$C$2:$C$96,MATCH($E201,施設情報!$B$2:$B$96,0))))</f>
        <v>998</v>
      </c>
      <c r="I201" s="139">
        <f t="shared" si="53"/>
        <v>46043</v>
      </c>
      <c r="J201" s="137" t="str">
        <f t="shared" si="54"/>
        <v>998-46043</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5">
      <c r="A202" s="148">
        <v>1413</v>
      </c>
      <c r="B202" s="149">
        <v>46043</v>
      </c>
      <c r="C202" s="150">
        <v>9</v>
      </c>
      <c r="D202" s="150">
        <v>17</v>
      </c>
      <c r="E202" s="153" t="s">
        <v>43</v>
      </c>
      <c r="F202" s="156" t="s">
        <v>38</v>
      </c>
      <c r="G202" s="156" t="s">
        <v>495</v>
      </c>
      <c r="H202" s="138" t="str">
        <f>IF(OR(G202="中止",G202="取消"),"998",IF(ISNA(MATCH($E202,施設情報!$B$2:$B$96,0)),"999",INDEX(施設情報!$C$2:$C$96,MATCH($E202,施設情報!$B$2:$B$96,0))))</f>
        <v>998</v>
      </c>
      <c r="I202" s="139">
        <f t="shared" si="53"/>
        <v>46043</v>
      </c>
      <c r="J202" s="137" t="str">
        <f t="shared" si="54"/>
        <v>998-46043</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37.5">
      <c r="A203" s="148">
        <v>1420</v>
      </c>
      <c r="B203" s="149">
        <v>46043</v>
      </c>
      <c r="C203" s="150">
        <v>9</v>
      </c>
      <c r="D203" s="150">
        <v>17</v>
      </c>
      <c r="E203" s="2" t="s">
        <v>40</v>
      </c>
      <c r="F203" s="156" t="s">
        <v>38</v>
      </c>
      <c r="G203" s="156" t="s">
        <v>497</v>
      </c>
      <c r="H203" s="138" t="str">
        <f>IF(OR(G203="中止",G203="取消"),"998",IF(ISNA(MATCH($E203,施設情報!$B$2:$B$96,0)),"999",INDEX(施設情報!$C$2:$C$96,MATCH($E203,施設情報!$B$2:$B$96,0))))</f>
        <v>003</v>
      </c>
      <c r="I203" s="139">
        <f t="shared" si="53"/>
        <v>46043</v>
      </c>
      <c r="J203" s="137" t="str">
        <f t="shared" si="54"/>
        <v>003-46043</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37.5">
      <c r="A204" s="148">
        <v>1421</v>
      </c>
      <c r="B204" s="149">
        <v>46043</v>
      </c>
      <c r="C204" s="150">
        <v>9</v>
      </c>
      <c r="D204" s="150">
        <v>17</v>
      </c>
      <c r="E204" s="2" t="s">
        <v>2</v>
      </c>
      <c r="F204" s="156" t="s">
        <v>38</v>
      </c>
      <c r="G204" s="156" t="s">
        <v>497</v>
      </c>
      <c r="H204" s="138" t="str">
        <f>IF(OR(G204="中止",G204="取消"),"998",IF(ISNA(MATCH($E204,施設情報!$B$2:$B$96,0)),"999",INDEX(施設情報!$C$2:$C$96,MATCH($E204,施設情報!$B$2:$B$96,0))))</f>
        <v>008</v>
      </c>
      <c r="I204" s="139">
        <f t="shared" si="53"/>
        <v>46043</v>
      </c>
      <c r="J204" s="137" t="str">
        <f t="shared" si="54"/>
        <v>008-46043</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93.75">
      <c r="A205" s="148">
        <v>1422</v>
      </c>
      <c r="B205" s="149">
        <v>46043</v>
      </c>
      <c r="C205" s="150">
        <v>9</v>
      </c>
      <c r="D205" s="150">
        <v>17</v>
      </c>
      <c r="E205" s="2" t="s">
        <v>42</v>
      </c>
      <c r="F205" s="156" t="s">
        <v>38</v>
      </c>
      <c r="G205" s="156" t="s">
        <v>497</v>
      </c>
      <c r="H205" s="138" t="str">
        <f>IF(OR(G205="中止",G205="取消"),"998",IF(ISNA(MATCH($E205,施設情報!$B$2:$B$96,0)),"999",INDEX(施設情報!$C$2:$C$96,MATCH($E205,施設情報!$B$2:$B$96,0))))</f>
        <v>005</v>
      </c>
      <c r="I205" s="139">
        <f t="shared" si="53"/>
        <v>46043</v>
      </c>
      <c r="J205" s="137" t="str">
        <f t="shared" si="54"/>
        <v>005-46043</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5">
      <c r="A206" s="148">
        <v>1423</v>
      </c>
      <c r="B206" s="149">
        <v>46043</v>
      </c>
      <c r="C206" s="150">
        <v>9</v>
      </c>
      <c r="D206" s="150">
        <v>17</v>
      </c>
      <c r="E206" s="2" t="s">
        <v>43</v>
      </c>
      <c r="F206" s="156" t="s">
        <v>38</v>
      </c>
      <c r="G206" s="156" t="s">
        <v>497</v>
      </c>
      <c r="H206" s="138" t="str">
        <f>IF(OR(G206="中止",G206="取消"),"998",IF(ISNA(MATCH($E206,施設情報!$B$2:$B$96,0)),"999",INDEX(施設情報!$C$2:$C$96,MATCH($E206,施設情報!$B$2:$B$96,0))))</f>
        <v>006</v>
      </c>
      <c r="I206" s="139">
        <f t="shared" si="53"/>
        <v>46043</v>
      </c>
      <c r="J206" s="137" t="str">
        <f t="shared" si="54"/>
        <v>006-46043</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37.5">
      <c r="A207" s="148">
        <v>1433</v>
      </c>
      <c r="B207" s="149">
        <v>46043</v>
      </c>
      <c r="C207" s="150">
        <v>9</v>
      </c>
      <c r="D207" s="150">
        <v>17</v>
      </c>
      <c r="E207" s="2" t="s">
        <v>91</v>
      </c>
      <c r="F207" s="156" t="s">
        <v>38</v>
      </c>
      <c r="G207" s="156" t="s">
        <v>497</v>
      </c>
      <c r="H207" s="138" t="str">
        <f>IF(OR(G207="中止",G207="取消"),"998",IF(ISNA(MATCH($E207,施設情報!$B$2:$B$96,0)),"999",INDEX(施設情報!$C$2:$C$96,MATCH($E207,施設情報!$B$2:$B$96,0))))</f>
        <v>018</v>
      </c>
      <c r="I207" s="139">
        <f t="shared" si="53"/>
        <v>46043</v>
      </c>
      <c r="J207" s="137" t="str">
        <f t="shared" si="54"/>
        <v>018-46043</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56.25">
      <c r="A208" s="148">
        <v>316</v>
      </c>
      <c r="B208" s="152">
        <v>46044</v>
      </c>
      <c r="C208" s="154">
        <v>9</v>
      </c>
      <c r="D208" s="154">
        <v>17</v>
      </c>
      <c r="E208" s="153" t="s">
        <v>53</v>
      </c>
      <c r="F208" s="207" t="s">
        <v>96</v>
      </c>
      <c r="G208" s="207" t="s">
        <v>1</v>
      </c>
      <c r="H208" s="138" t="str">
        <f>IF(OR(G208="中止",G208="取消"),"998",IF(ISNA(MATCH($E208,施設情報!$B$2:$B$96,0)),"999",INDEX(施設情報!$C$2:$C$96,MATCH($E208,施設情報!$B$2:$B$96,0))))</f>
        <v>024</v>
      </c>
      <c r="I208" s="139">
        <f t="shared" si="53"/>
        <v>46044</v>
      </c>
      <c r="J208" s="137" t="str">
        <f t="shared" si="54"/>
        <v>024-46044</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56.25">
      <c r="A209" s="148">
        <v>668</v>
      </c>
      <c r="B209" s="149">
        <v>46044</v>
      </c>
      <c r="C209" s="150">
        <v>9</v>
      </c>
      <c r="D209" s="150">
        <v>11</v>
      </c>
      <c r="E209" s="153" t="s">
        <v>32</v>
      </c>
      <c r="F209" s="156" t="s">
        <v>96</v>
      </c>
      <c r="G209" s="156" t="s">
        <v>1</v>
      </c>
      <c r="H209" s="138" t="str">
        <f>IF(OR(G209="中止",G209="取消"),"998",IF(ISNA(MATCH($E209,施設情報!$B$2:$B$96,0)),"999",INDEX(施設情報!$C$2:$C$96,MATCH($E209,施設情報!$B$2:$B$96,0))))</f>
        <v>039</v>
      </c>
      <c r="I209" s="139">
        <f t="shared" si="53"/>
        <v>46044</v>
      </c>
      <c r="J209" s="137" t="str">
        <f t="shared" si="54"/>
        <v>039-46044</v>
      </c>
      <c r="K209" s="137">
        <f t="shared" si="55"/>
        <v>0.375</v>
      </c>
      <c r="L209" s="137">
        <f t="shared" si="56"/>
        <v>0.45833333333333331</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0</v>
      </c>
      <c r="Y209" s="137">
        <f t="shared" si="58"/>
        <v>0</v>
      </c>
      <c r="Z209" s="137">
        <f t="shared" si="58"/>
        <v>0</v>
      </c>
      <c r="AA209" s="137">
        <f t="shared" si="58"/>
        <v>0</v>
      </c>
      <c r="AB209" s="137">
        <f t="shared" si="58"/>
        <v>0</v>
      </c>
      <c r="AC209" s="137">
        <f t="shared" si="58"/>
        <v>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56.25">
      <c r="A210" s="148">
        <v>669</v>
      </c>
      <c r="B210" s="149">
        <v>46044</v>
      </c>
      <c r="C210" s="150">
        <v>9</v>
      </c>
      <c r="D210" s="150">
        <v>11</v>
      </c>
      <c r="E210" s="153" t="s">
        <v>33</v>
      </c>
      <c r="F210" s="156" t="s">
        <v>96</v>
      </c>
      <c r="G210" s="156" t="s">
        <v>1</v>
      </c>
      <c r="H210" s="138" t="str">
        <f>IF(OR(G210="中止",G210="取消"),"998",IF(ISNA(MATCH($E210,施設情報!$B$2:$B$96,0)),"999",INDEX(施設情報!$C$2:$C$96,MATCH($E210,施設情報!$B$2:$B$96,0))))</f>
        <v>038</v>
      </c>
      <c r="I210" s="139">
        <f t="shared" si="53"/>
        <v>46044</v>
      </c>
      <c r="J210" s="137" t="str">
        <f t="shared" si="54"/>
        <v>038-46044</v>
      </c>
      <c r="K210" s="137">
        <f t="shared" si="55"/>
        <v>0.375</v>
      </c>
      <c r="L210" s="137">
        <f t="shared" si="56"/>
        <v>0.45833333333333331</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0</v>
      </c>
      <c r="Y210" s="137">
        <f t="shared" si="58"/>
        <v>0</v>
      </c>
      <c r="Z210" s="137">
        <f t="shared" si="58"/>
        <v>0</v>
      </c>
      <c r="AA210" s="137">
        <f t="shared" si="58"/>
        <v>0</v>
      </c>
      <c r="AB210" s="137">
        <f t="shared" si="58"/>
        <v>0</v>
      </c>
      <c r="AC210" s="137">
        <f t="shared" si="58"/>
        <v>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8">
        <v>670</v>
      </c>
      <c r="B211" s="149">
        <v>46044</v>
      </c>
      <c r="C211" s="150">
        <v>9</v>
      </c>
      <c r="D211" s="150">
        <v>11</v>
      </c>
      <c r="E211" s="153" t="s">
        <v>34</v>
      </c>
      <c r="F211" s="156" t="s">
        <v>96</v>
      </c>
      <c r="G211" s="156" t="s">
        <v>1</v>
      </c>
      <c r="H211" s="138" t="str">
        <f>IF(OR(G211="中止",G211="取消"),"998",IF(ISNA(MATCH($E211,施設情報!$B$2:$B$96,0)),"999",INDEX(施設情報!$C$2:$C$96,MATCH($E211,施設情報!$B$2:$B$96,0))))</f>
        <v>040</v>
      </c>
      <c r="I211" s="139">
        <f t="shared" si="53"/>
        <v>46044</v>
      </c>
      <c r="J211" s="137" t="str">
        <f t="shared" si="54"/>
        <v>040-46044</v>
      </c>
      <c r="K211" s="137">
        <f t="shared" si="55"/>
        <v>0.375</v>
      </c>
      <c r="L211" s="137">
        <f t="shared" si="56"/>
        <v>0.45833333333333331</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0</v>
      </c>
      <c r="Y211" s="137">
        <f t="shared" si="58"/>
        <v>0</v>
      </c>
      <c r="Z211" s="137">
        <f t="shared" si="58"/>
        <v>0</v>
      </c>
      <c r="AA211" s="137">
        <f t="shared" si="58"/>
        <v>0</v>
      </c>
      <c r="AB211" s="137">
        <f t="shared" si="58"/>
        <v>0</v>
      </c>
      <c r="AC211" s="137">
        <f t="shared" si="58"/>
        <v>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56.25">
      <c r="A212" s="148">
        <v>671</v>
      </c>
      <c r="B212" s="149">
        <v>46044</v>
      </c>
      <c r="C212" s="150">
        <v>9</v>
      </c>
      <c r="D212" s="150">
        <v>11</v>
      </c>
      <c r="E212" s="153" t="s">
        <v>35</v>
      </c>
      <c r="F212" s="156" t="s">
        <v>96</v>
      </c>
      <c r="G212" s="156" t="s">
        <v>1</v>
      </c>
      <c r="H212" s="138" t="str">
        <f>IF(OR(G212="中止",G212="取消"),"998",IF(ISNA(MATCH($E212,施設情報!$B$2:$B$96,0)),"999",INDEX(施設情報!$C$2:$C$96,MATCH($E212,施設情報!$B$2:$B$96,0))))</f>
        <v>041</v>
      </c>
      <c r="I212" s="139">
        <f t="shared" si="53"/>
        <v>46044</v>
      </c>
      <c r="J212" s="137" t="str">
        <f t="shared" si="54"/>
        <v>041-46044</v>
      </c>
      <c r="K212" s="137">
        <f t="shared" si="55"/>
        <v>0.375</v>
      </c>
      <c r="L212" s="137">
        <f t="shared" si="56"/>
        <v>0.45833333333333331</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0</v>
      </c>
      <c r="Y212" s="137">
        <f t="shared" si="58"/>
        <v>0</v>
      </c>
      <c r="Z212" s="137">
        <f t="shared" si="58"/>
        <v>0</v>
      </c>
      <c r="AA212" s="137">
        <f t="shared" si="58"/>
        <v>0</v>
      </c>
      <c r="AB212" s="137">
        <f t="shared" si="58"/>
        <v>0</v>
      </c>
      <c r="AC212" s="137">
        <f t="shared" si="58"/>
        <v>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56.25">
      <c r="A213" s="148">
        <v>672</v>
      </c>
      <c r="B213" s="149">
        <v>46044</v>
      </c>
      <c r="C213" s="150">
        <v>9</v>
      </c>
      <c r="D213" s="150">
        <v>11</v>
      </c>
      <c r="E213" s="153" t="s">
        <v>36</v>
      </c>
      <c r="F213" s="156" t="s">
        <v>96</v>
      </c>
      <c r="G213" s="156" t="s">
        <v>1</v>
      </c>
      <c r="H213" s="138" t="str">
        <f>IF(OR(G213="中止",G213="取消"),"998",IF(ISNA(MATCH($E213,施設情報!$B$2:$B$96,0)),"999",INDEX(施設情報!$C$2:$C$96,MATCH($E213,施設情報!$B$2:$B$96,0))))</f>
        <v>042</v>
      </c>
      <c r="I213" s="139">
        <f t="shared" si="53"/>
        <v>46044</v>
      </c>
      <c r="J213" s="137" t="str">
        <f t="shared" si="54"/>
        <v>042-46044</v>
      </c>
      <c r="K213" s="137">
        <f t="shared" si="55"/>
        <v>0.375</v>
      </c>
      <c r="L213" s="137">
        <f t="shared" si="56"/>
        <v>0.45833333333333331</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0</v>
      </c>
      <c r="Y213" s="137">
        <f t="shared" si="58"/>
        <v>0</v>
      </c>
      <c r="Z213" s="137">
        <f t="shared" si="58"/>
        <v>0</v>
      </c>
      <c r="AA213" s="137">
        <f t="shared" si="58"/>
        <v>0</v>
      </c>
      <c r="AB213" s="137">
        <f t="shared" si="58"/>
        <v>0</v>
      </c>
      <c r="AC213" s="137">
        <f t="shared" si="58"/>
        <v>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56.25">
      <c r="A214" s="148">
        <v>673</v>
      </c>
      <c r="B214" s="149">
        <v>46044</v>
      </c>
      <c r="C214" s="150">
        <v>9</v>
      </c>
      <c r="D214" s="150">
        <v>11</v>
      </c>
      <c r="E214" s="153" t="s">
        <v>37</v>
      </c>
      <c r="F214" s="156" t="s">
        <v>96</v>
      </c>
      <c r="G214" s="156" t="s">
        <v>1</v>
      </c>
      <c r="H214" s="138" t="str">
        <f>IF(OR(G214="中止",G214="取消"),"998",IF(ISNA(MATCH($E214,施設情報!$B$2:$B$96,0)),"999",INDEX(施設情報!$C$2:$C$96,MATCH($E214,施設情報!$B$2:$B$96,0))))</f>
        <v>043</v>
      </c>
      <c r="I214" s="139">
        <f t="shared" si="53"/>
        <v>46044</v>
      </c>
      <c r="J214" s="137" t="str">
        <f t="shared" si="54"/>
        <v>043-46044</v>
      </c>
      <c r="K214" s="137">
        <f t="shared" si="55"/>
        <v>0.375</v>
      </c>
      <c r="L214" s="137">
        <f t="shared" si="56"/>
        <v>0.45833333333333331</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0</v>
      </c>
      <c r="Y214" s="137">
        <f t="shared" si="58"/>
        <v>0</v>
      </c>
      <c r="Z214" s="137">
        <f t="shared" si="58"/>
        <v>0</v>
      </c>
      <c r="AA214" s="137">
        <f t="shared" si="58"/>
        <v>0</v>
      </c>
      <c r="AB214" s="137">
        <f t="shared" si="58"/>
        <v>0</v>
      </c>
      <c r="AC214" s="137">
        <f t="shared" si="58"/>
        <v>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37.5">
      <c r="A215" s="148">
        <v>745</v>
      </c>
      <c r="B215" s="149">
        <v>46044</v>
      </c>
      <c r="C215" s="150">
        <v>9</v>
      </c>
      <c r="D215" s="150">
        <v>17</v>
      </c>
      <c r="E215" s="153" t="s">
        <v>2</v>
      </c>
      <c r="F215" s="156" t="s">
        <v>38</v>
      </c>
      <c r="G215" s="156" t="s">
        <v>495</v>
      </c>
      <c r="H215" s="138" t="str">
        <f>IF(OR(G215="中止",G215="取消"),"998",IF(ISNA(MATCH($E215,施設情報!$B$2:$B$96,0)),"999",INDEX(施設情報!$C$2:$C$96,MATCH($E215,施設情報!$B$2:$B$96,0))))</f>
        <v>998</v>
      </c>
      <c r="I215" s="139">
        <f t="shared" si="53"/>
        <v>46044</v>
      </c>
      <c r="J215" s="137" t="str">
        <f t="shared" si="54"/>
        <v>998-46044</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75">
      <c r="A216" s="148">
        <v>757</v>
      </c>
      <c r="B216" s="149">
        <v>46044</v>
      </c>
      <c r="C216" s="150">
        <v>9</v>
      </c>
      <c r="D216" s="150">
        <v>17</v>
      </c>
      <c r="E216" s="153" t="s">
        <v>41</v>
      </c>
      <c r="F216" s="156" t="s">
        <v>38</v>
      </c>
      <c r="G216" s="156" t="s">
        <v>495</v>
      </c>
      <c r="H216" s="138" t="str">
        <f>IF(OR(G216="中止",G216="取消"),"998",IF(ISNA(MATCH($E216,施設情報!$B$2:$B$96,0)),"999",INDEX(施設情報!$C$2:$C$96,MATCH($E216,施設情報!$B$2:$B$96,0))))</f>
        <v>998</v>
      </c>
      <c r="I216" s="139">
        <f t="shared" si="53"/>
        <v>46044</v>
      </c>
      <c r="J216" s="137" t="str">
        <f t="shared" si="54"/>
        <v>998-46044</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36">
      <c r="A217" s="148">
        <v>769</v>
      </c>
      <c r="B217" s="149">
        <v>46044</v>
      </c>
      <c r="C217" s="150">
        <v>9</v>
      </c>
      <c r="D217" s="150">
        <v>17</v>
      </c>
      <c r="E217" s="153" t="s">
        <v>92</v>
      </c>
      <c r="F217" s="156" t="s">
        <v>38</v>
      </c>
      <c r="G217" s="156" t="s">
        <v>495</v>
      </c>
      <c r="H217" s="138" t="str">
        <f>IF(OR(G217="中止",G217="取消"),"998",IF(ISNA(MATCH($E217,施設情報!$B$2:$B$96,0)),"999",INDEX(施設情報!$C$2:$C$96,MATCH($E217,施設情報!$B$2:$B$96,0))))</f>
        <v>998</v>
      </c>
      <c r="I217" s="139">
        <f t="shared" si="53"/>
        <v>46044</v>
      </c>
      <c r="J217" s="137" t="str">
        <f t="shared" si="54"/>
        <v>998-46044</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72">
      <c r="A218" s="148">
        <v>781</v>
      </c>
      <c r="B218" s="149">
        <v>46044</v>
      </c>
      <c r="C218" s="150">
        <v>9</v>
      </c>
      <c r="D218" s="150">
        <v>17</v>
      </c>
      <c r="E218" s="153" t="s">
        <v>93</v>
      </c>
      <c r="F218" s="156" t="s">
        <v>38</v>
      </c>
      <c r="G218" s="156" t="s">
        <v>495</v>
      </c>
      <c r="H218" s="138" t="str">
        <f>IF(OR(G218="中止",G218="取消"),"998",IF(ISNA(MATCH($E218,施設情報!$B$2:$B$96,0)),"999",INDEX(施設情報!$C$2:$C$96,MATCH($E218,施設情報!$B$2:$B$96,0))))</f>
        <v>998</v>
      </c>
      <c r="I218" s="139">
        <f t="shared" si="53"/>
        <v>46044</v>
      </c>
      <c r="J218" s="137" t="str">
        <f t="shared" si="54"/>
        <v>998-46044</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75">
      <c r="A219" s="148">
        <v>793</v>
      </c>
      <c r="B219" s="149">
        <v>46044</v>
      </c>
      <c r="C219" s="150">
        <v>9</v>
      </c>
      <c r="D219" s="150">
        <v>21</v>
      </c>
      <c r="E219" s="153" t="s">
        <v>43</v>
      </c>
      <c r="F219" s="156" t="s">
        <v>38</v>
      </c>
      <c r="G219" s="156" t="s">
        <v>495</v>
      </c>
      <c r="H219" s="138" t="str">
        <f>IF(OR(G219="中止",G219="取消"),"998",IF(ISNA(MATCH($E219,施設情報!$B$2:$B$96,0)),"999",INDEX(施設情報!$C$2:$C$96,MATCH($E219,施設情報!$B$2:$B$96,0))))</f>
        <v>998</v>
      </c>
      <c r="I219" s="139">
        <f t="shared" si="53"/>
        <v>46044</v>
      </c>
      <c r="J219" s="137" t="str">
        <f t="shared" si="54"/>
        <v>998-46044</v>
      </c>
      <c r="K219" s="137">
        <f t="shared" si="55"/>
        <v>0.375</v>
      </c>
      <c r="L219" s="137">
        <f t="shared" si="56"/>
        <v>0.875</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100</v>
      </c>
      <c r="AE219" s="137">
        <f t="shared" si="60"/>
        <v>100</v>
      </c>
      <c r="AF219" s="137">
        <f t="shared" si="60"/>
        <v>100</v>
      </c>
      <c r="AG219" s="137">
        <f t="shared" si="60"/>
        <v>100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72">
      <c r="A220" s="148">
        <v>805</v>
      </c>
      <c r="B220" s="149">
        <v>46044</v>
      </c>
      <c r="C220" s="150">
        <v>9</v>
      </c>
      <c r="D220" s="150">
        <v>21</v>
      </c>
      <c r="E220" s="153" t="s">
        <v>94</v>
      </c>
      <c r="F220" s="156" t="s">
        <v>38</v>
      </c>
      <c r="G220" s="156" t="s">
        <v>495</v>
      </c>
      <c r="H220" s="138" t="str">
        <f>IF(OR(G220="中止",G220="取消"),"998",IF(ISNA(MATCH($E220,施設情報!$B$2:$B$96,0)),"999",INDEX(施設情報!$C$2:$C$96,MATCH($E220,施設情報!$B$2:$B$96,0))))</f>
        <v>998</v>
      </c>
      <c r="I220" s="139">
        <f t="shared" si="53"/>
        <v>46044</v>
      </c>
      <c r="J220" s="137" t="str">
        <f t="shared" si="54"/>
        <v>998-46044</v>
      </c>
      <c r="K220" s="137">
        <f t="shared" si="55"/>
        <v>0.375</v>
      </c>
      <c r="L220" s="137">
        <f t="shared" si="56"/>
        <v>0.875</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100</v>
      </c>
      <c r="AE220" s="137">
        <f t="shared" si="60"/>
        <v>100</v>
      </c>
      <c r="AF220" s="137">
        <f t="shared" si="60"/>
        <v>100</v>
      </c>
      <c r="AG220" s="137">
        <f t="shared" si="60"/>
        <v>100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37.5">
      <c r="A221" s="148">
        <v>953</v>
      </c>
      <c r="B221" s="149">
        <v>46044</v>
      </c>
      <c r="C221" s="150">
        <v>9</v>
      </c>
      <c r="D221" s="150">
        <v>13</v>
      </c>
      <c r="E221" s="153" t="s">
        <v>40</v>
      </c>
      <c r="F221" s="156" t="s">
        <v>96</v>
      </c>
      <c r="G221" s="156" t="s">
        <v>1</v>
      </c>
      <c r="H221" s="138" t="str">
        <f>IF(OR(G221="中止",G221="取消"),"998",IF(ISNA(MATCH($E221,施設情報!$B$2:$B$96,0)),"999",INDEX(施設情報!$C$2:$C$96,MATCH($E221,施設情報!$B$2:$B$96,0))))</f>
        <v>003</v>
      </c>
      <c r="I221" s="139">
        <f t="shared" si="53"/>
        <v>46044</v>
      </c>
      <c r="J221" s="137" t="str">
        <f t="shared" si="54"/>
        <v>003-46044</v>
      </c>
      <c r="K221" s="137">
        <f t="shared" si="55"/>
        <v>0.375</v>
      </c>
      <c r="L221" s="137">
        <f t="shared" si="56"/>
        <v>0.54166666666666663</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0</v>
      </c>
      <c r="AA221" s="137">
        <f t="shared" si="60"/>
        <v>0</v>
      </c>
      <c r="AB221" s="137">
        <f t="shared" si="60"/>
        <v>0</v>
      </c>
      <c r="AC221" s="137">
        <f t="shared" si="60"/>
        <v>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37.5">
      <c r="A222" s="148">
        <v>954</v>
      </c>
      <c r="B222" s="149">
        <v>46044</v>
      </c>
      <c r="C222" s="150">
        <v>9</v>
      </c>
      <c r="D222" s="150">
        <v>13</v>
      </c>
      <c r="E222" s="153" t="s">
        <v>50</v>
      </c>
      <c r="F222" s="156" t="s">
        <v>96</v>
      </c>
      <c r="G222" s="156" t="s">
        <v>1</v>
      </c>
      <c r="H222" s="138" t="str">
        <f>IF(OR(G222="中止",G222="取消"),"998",IF(ISNA(MATCH($E222,施設情報!$B$2:$B$96,0)),"999",INDEX(施設情報!$C$2:$C$96,MATCH($E222,施設情報!$B$2:$B$96,0))))</f>
        <v>022</v>
      </c>
      <c r="I222" s="139">
        <f t="shared" si="53"/>
        <v>46044</v>
      </c>
      <c r="J222" s="137" t="str">
        <f t="shared" si="54"/>
        <v>022-46044</v>
      </c>
      <c r="K222" s="137">
        <f t="shared" si="55"/>
        <v>0.375</v>
      </c>
      <c r="L222" s="137">
        <f t="shared" si="56"/>
        <v>0.54166666666666663</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0</v>
      </c>
      <c r="AA222" s="137">
        <f t="shared" si="60"/>
        <v>0</v>
      </c>
      <c r="AB222" s="137">
        <f t="shared" si="60"/>
        <v>0</v>
      </c>
      <c r="AC222" s="137">
        <f t="shared" si="60"/>
        <v>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8">
        <v>955</v>
      </c>
      <c r="B223" s="149">
        <v>46044</v>
      </c>
      <c r="C223" s="150">
        <v>9</v>
      </c>
      <c r="D223" s="150">
        <v>13</v>
      </c>
      <c r="E223" s="153" t="s">
        <v>51</v>
      </c>
      <c r="F223" s="156" t="s">
        <v>96</v>
      </c>
      <c r="G223" s="156" t="s">
        <v>1</v>
      </c>
      <c r="H223" s="138" t="str">
        <f>IF(OR(G223="中止",G223="取消"),"998",IF(ISNA(MATCH($E223,施設情報!$B$2:$B$96,0)),"999",INDEX(施設情報!$C$2:$C$96,MATCH($E223,施設情報!$B$2:$B$96,0))))</f>
        <v>023</v>
      </c>
      <c r="I223" s="139">
        <f t="shared" si="53"/>
        <v>46044</v>
      </c>
      <c r="J223" s="137" t="str">
        <f t="shared" si="54"/>
        <v>023-46044</v>
      </c>
      <c r="K223" s="137">
        <f t="shared" si="55"/>
        <v>0.375</v>
      </c>
      <c r="L223" s="137">
        <f t="shared" si="56"/>
        <v>0.54166666666666663</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0</v>
      </c>
      <c r="AA223" s="137">
        <f t="shared" si="60"/>
        <v>0</v>
      </c>
      <c r="AB223" s="137">
        <f t="shared" si="60"/>
        <v>0</v>
      </c>
      <c r="AC223" s="137">
        <f t="shared" si="60"/>
        <v>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93.75">
      <c r="A224" s="148">
        <v>956</v>
      </c>
      <c r="B224" s="149">
        <v>46044</v>
      </c>
      <c r="C224" s="150">
        <v>9</v>
      </c>
      <c r="D224" s="150">
        <v>13</v>
      </c>
      <c r="E224" s="153" t="s">
        <v>83</v>
      </c>
      <c r="F224" s="156" t="s">
        <v>96</v>
      </c>
      <c r="G224" s="156" t="s">
        <v>1</v>
      </c>
      <c r="H224" s="138" t="str">
        <f>IF(OR(G224="中止",G224="取消"),"998",IF(ISNA(MATCH($E224,施設情報!$B$2:$B$96,0)),"999",INDEX(施設情報!$C$2:$C$96,MATCH($E224,施設情報!$B$2:$B$96,0))))</f>
        <v>060</v>
      </c>
      <c r="I224" s="139">
        <f t="shared" si="53"/>
        <v>46044</v>
      </c>
      <c r="J224" s="137" t="str">
        <f t="shared" si="54"/>
        <v>060-46044</v>
      </c>
      <c r="K224" s="137">
        <f t="shared" si="55"/>
        <v>0.375</v>
      </c>
      <c r="L224" s="137">
        <f t="shared" si="56"/>
        <v>0.54166666666666663</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0</v>
      </c>
      <c r="AA224" s="137">
        <f t="shared" si="60"/>
        <v>0</v>
      </c>
      <c r="AB224" s="137">
        <f t="shared" si="60"/>
        <v>0</v>
      </c>
      <c r="AC224" s="137">
        <f t="shared" si="60"/>
        <v>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75">
      <c r="A225" s="148">
        <v>957</v>
      </c>
      <c r="B225" s="149">
        <v>46044</v>
      </c>
      <c r="C225" s="150">
        <v>9</v>
      </c>
      <c r="D225" s="150">
        <v>13</v>
      </c>
      <c r="E225" s="153" t="s">
        <v>77</v>
      </c>
      <c r="F225" s="156" t="s">
        <v>96</v>
      </c>
      <c r="G225" s="156" t="s">
        <v>1</v>
      </c>
      <c r="H225" s="138" t="str">
        <f>IF(OR(G225="中止",G225="取消"),"998",IF(ISNA(MATCH($E225,施設情報!$B$2:$B$96,0)),"999",INDEX(施設情報!$C$2:$C$96,MATCH($E225,施設情報!$B$2:$B$96,0))))</f>
        <v>054</v>
      </c>
      <c r="I225" s="139">
        <f t="shared" si="53"/>
        <v>46044</v>
      </c>
      <c r="J225" s="137" t="str">
        <f t="shared" si="54"/>
        <v>054-46044</v>
      </c>
      <c r="K225" s="137">
        <f t="shared" si="55"/>
        <v>0.375</v>
      </c>
      <c r="L225" s="137">
        <f t="shared" si="56"/>
        <v>0.54166666666666663</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0</v>
      </c>
      <c r="AA225" s="137">
        <f t="shared" si="62"/>
        <v>0</v>
      </c>
      <c r="AB225" s="137">
        <f t="shared" si="62"/>
        <v>0</v>
      </c>
      <c r="AC225" s="137">
        <f t="shared" si="62"/>
        <v>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37.5">
      <c r="A226" s="148">
        <v>1402</v>
      </c>
      <c r="B226" s="149">
        <v>46044</v>
      </c>
      <c r="C226" s="150">
        <v>9</v>
      </c>
      <c r="D226" s="150">
        <v>17</v>
      </c>
      <c r="E226" s="153" t="s">
        <v>40</v>
      </c>
      <c r="F226" s="156" t="s">
        <v>38</v>
      </c>
      <c r="G226" s="156" t="s">
        <v>495</v>
      </c>
      <c r="H226" s="138" t="str">
        <f>IF(OR(G226="中止",G226="取消"),"998",IF(ISNA(MATCH($E226,施設情報!$B$2:$B$96,0)),"999",INDEX(施設情報!$C$2:$C$96,MATCH($E226,施設情報!$B$2:$B$96,0))))</f>
        <v>998</v>
      </c>
      <c r="I226" s="139">
        <f t="shared" si="53"/>
        <v>46044</v>
      </c>
      <c r="J226" s="137" t="str">
        <f t="shared" si="54"/>
        <v>998-46044</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37.5">
      <c r="A227" s="148">
        <v>1406</v>
      </c>
      <c r="B227" s="149">
        <v>46044</v>
      </c>
      <c r="C227" s="150">
        <v>9</v>
      </c>
      <c r="D227" s="150">
        <v>17</v>
      </c>
      <c r="E227" s="153" t="s">
        <v>2</v>
      </c>
      <c r="F227" s="156" t="s">
        <v>38</v>
      </c>
      <c r="G227" s="156" t="s">
        <v>495</v>
      </c>
      <c r="H227" s="138" t="str">
        <f>IF(OR(G227="中止",G227="取消"),"998",IF(ISNA(MATCH($E227,施設情報!$B$2:$B$96,0)),"999",INDEX(施設情報!$C$2:$C$96,MATCH($E227,施設情報!$B$2:$B$96,0))))</f>
        <v>998</v>
      </c>
      <c r="I227" s="139">
        <f t="shared" si="53"/>
        <v>46044</v>
      </c>
      <c r="J227" s="137" t="str">
        <f t="shared" si="54"/>
        <v>998-46044</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93.75">
      <c r="A228" s="148">
        <v>1410</v>
      </c>
      <c r="B228" s="149">
        <v>46044</v>
      </c>
      <c r="C228" s="150">
        <v>9</v>
      </c>
      <c r="D228" s="150">
        <v>17</v>
      </c>
      <c r="E228" s="153" t="s">
        <v>42</v>
      </c>
      <c r="F228" s="156" t="s">
        <v>38</v>
      </c>
      <c r="G228" s="156" t="s">
        <v>495</v>
      </c>
      <c r="H228" s="138" t="str">
        <f>IF(OR(G228="中止",G228="取消"),"998",IF(ISNA(MATCH($E228,施設情報!$B$2:$B$96,0)),"999",INDEX(施設情報!$C$2:$C$96,MATCH($E228,施設情報!$B$2:$B$96,0))))</f>
        <v>998</v>
      </c>
      <c r="I228" s="139">
        <f t="shared" si="53"/>
        <v>46044</v>
      </c>
      <c r="J228" s="137" t="str">
        <f t="shared" si="54"/>
        <v>998-46044</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75">
      <c r="A229" s="148">
        <v>1414</v>
      </c>
      <c r="B229" s="149">
        <v>46044</v>
      </c>
      <c r="C229" s="150">
        <v>9</v>
      </c>
      <c r="D229" s="150">
        <v>17</v>
      </c>
      <c r="E229" s="153" t="s">
        <v>43</v>
      </c>
      <c r="F229" s="156" t="s">
        <v>38</v>
      </c>
      <c r="G229" s="156" t="s">
        <v>495</v>
      </c>
      <c r="H229" s="138" t="str">
        <f>IF(OR(G229="中止",G229="取消"),"998",IF(ISNA(MATCH($E229,施設情報!$B$2:$B$96,0)),"999",INDEX(施設情報!$C$2:$C$96,MATCH($E229,施設情報!$B$2:$B$96,0))))</f>
        <v>998</v>
      </c>
      <c r="I229" s="139">
        <f t="shared" si="53"/>
        <v>46044</v>
      </c>
      <c r="J229" s="137" t="str">
        <f t="shared" si="54"/>
        <v>998-46044</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37.5">
      <c r="A230" s="148">
        <v>1424</v>
      </c>
      <c r="B230" s="149">
        <v>46044</v>
      </c>
      <c r="C230" s="150">
        <v>9</v>
      </c>
      <c r="D230" s="150">
        <v>17</v>
      </c>
      <c r="E230" s="2" t="s">
        <v>40</v>
      </c>
      <c r="F230" s="156" t="s">
        <v>38</v>
      </c>
      <c r="G230" s="156" t="s">
        <v>497</v>
      </c>
      <c r="H230" s="138" t="str">
        <f>IF(OR(G230="中止",G230="取消"),"998",IF(ISNA(MATCH($E230,施設情報!$B$2:$B$96,0)),"999",INDEX(施設情報!$C$2:$C$96,MATCH($E230,施設情報!$B$2:$B$96,0))))</f>
        <v>003</v>
      </c>
      <c r="I230" s="139">
        <f t="shared" si="53"/>
        <v>46044</v>
      </c>
      <c r="J230" s="137" t="str">
        <f t="shared" si="54"/>
        <v>003-46044</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37.5">
      <c r="A231" s="148">
        <v>1425</v>
      </c>
      <c r="B231" s="149">
        <v>46044</v>
      </c>
      <c r="C231" s="150">
        <v>9</v>
      </c>
      <c r="D231" s="150">
        <v>17</v>
      </c>
      <c r="E231" s="2" t="s">
        <v>2</v>
      </c>
      <c r="F231" s="156" t="s">
        <v>38</v>
      </c>
      <c r="G231" s="156" t="s">
        <v>497</v>
      </c>
      <c r="H231" s="138" t="str">
        <f>IF(OR(G231="中止",G231="取消"),"998",IF(ISNA(MATCH($E231,施設情報!$B$2:$B$96,0)),"999",INDEX(施設情報!$C$2:$C$96,MATCH($E231,施設情報!$B$2:$B$96,0))))</f>
        <v>008</v>
      </c>
      <c r="I231" s="139">
        <f t="shared" si="53"/>
        <v>46044</v>
      </c>
      <c r="J231" s="137" t="str">
        <f t="shared" si="54"/>
        <v>008-46044</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93.75">
      <c r="A232" s="148">
        <v>1426</v>
      </c>
      <c r="B232" s="149">
        <v>46044</v>
      </c>
      <c r="C232" s="150">
        <v>9</v>
      </c>
      <c r="D232" s="150">
        <v>17</v>
      </c>
      <c r="E232" s="2" t="s">
        <v>42</v>
      </c>
      <c r="F232" s="156" t="s">
        <v>38</v>
      </c>
      <c r="G232" s="156" t="s">
        <v>497</v>
      </c>
      <c r="H232" s="138" t="str">
        <f>IF(OR(G232="中止",G232="取消"),"998",IF(ISNA(MATCH($E232,施設情報!$B$2:$B$96,0)),"999",INDEX(施設情報!$C$2:$C$96,MATCH($E232,施設情報!$B$2:$B$96,0))))</f>
        <v>005</v>
      </c>
      <c r="I232" s="139">
        <f t="shared" si="53"/>
        <v>46044</v>
      </c>
      <c r="J232" s="137" t="str">
        <f t="shared" si="54"/>
        <v>005-46044</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75">
      <c r="A233" s="148">
        <v>1427</v>
      </c>
      <c r="B233" s="149">
        <v>46044</v>
      </c>
      <c r="C233" s="150">
        <v>9</v>
      </c>
      <c r="D233" s="150">
        <v>17</v>
      </c>
      <c r="E233" s="2" t="s">
        <v>43</v>
      </c>
      <c r="F233" s="156" t="s">
        <v>38</v>
      </c>
      <c r="G233" s="156" t="s">
        <v>497</v>
      </c>
      <c r="H233" s="138" t="str">
        <f>IF(OR(G233="中止",G233="取消"),"998",IF(ISNA(MATCH($E233,施設情報!$B$2:$B$96,0)),"999",INDEX(施設情報!$C$2:$C$96,MATCH($E233,施設情報!$B$2:$B$96,0))))</f>
        <v>006</v>
      </c>
      <c r="I233" s="139">
        <f t="shared" si="53"/>
        <v>46044</v>
      </c>
      <c r="J233" s="137" t="str">
        <f t="shared" si="54"/>
        <v>006-46044</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37.5">
      <c r="A234" s="148">
        <v>1434</v>
      </c>
      <c r="B234" s="149">
        <v>46044</v>
      </c>
      <c r="C234" s="150">
        <v>9</v>
      </c>
      <c r="D234" s="150">
        <v>17</v>
      </c>
      <c r="E234" s="2" t="s">
        <v>91</v>
      </c>
      <c r="F234" s="156" t="s">
        <v>38</v>
      </c>
      <c r="G234" s="156" t="s">
        <v>497</v>
      </c>
      <c r="H234" s="138" t="str">
        <f>IF(OR(G234="中止",G234="取消"),"998",IF(ISNA(MATCH($E234,施設情報!$B$2:$B$96,0)),"999",INDEX(施設情報!$C$2:$C$96,MATCH($E234,施設情報!$B$2:$B$96,0))))</f>
        <v>018</v>
      </c>
      <c r="I234" s="139">
        <f t="shared" si="53"/>
        <v>46044</v>
      </c>
      <c r="J234" s="137" t="str">
        <f t="shared" si="54"/>
        <v>018-46044</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56.25">
      <c r="A235" s="148">
        <v>317</v>
      </c>
      <c r="B235" s="152">
        <v>46045</v>
      </c>
      <c r="C235" s="154">
        <v>9</v>
      </c>
      <c r="D235" s="154">
        <v>17</v>
      </c>
      <c r="E235" s="153" t="s">
        <v>53</v>
      </c>
      <c r="F235" s="207" t="s">
        <v>96</v>
      </c>
      <c r="G235" s="207" t="s">
        <v>1</v>
      </c>
      <c r="H235" s="138" t="str">
        <f>IF(OR(G235="中止",G235="取消"),"998",IF(ISNA(MATCH($E235,施設情報!$B$2:$B$96,0)),"999",INDEX(施設情報!$C$2:$C$96,MATCH($E235,施設情報!$B$2:$B$96,0))))</f>
        <v>024</v>
      </c>
      <c r="I235" s="139">
        <f t="shared" si="53"/>
        <v>46045</v>
      </c>
      <c r="J235" s="137" t="str">
        <f t="shared" si="54"/>
        <v>024-46045</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37.5">
      <c r="A236" s="148">
        <v>746</v>
      </c>
      <c r="B236" s="149">
        <v>46045</v>
      </c>
      <c r="C236" s="150">
        <v>9</v>
      </c>
      <c r="D236" s="150">
        <v>17</v>
      </c>
      <c r="E236" s="153" t="s">
        <v>2</v>
      </c>
      <c r="F236" s="156" t="s">
        <v>38</v>
      </c>
      <c r="G236" s="156" t="s">
        <v>495</v>
      </c>
      <c r="H236" s="138" t="str">
        <f>IF(OR(G236="中止",G236="取消"),"998",IF(ISNA(MATCH($E236,施設情報!$B$2:$B$96,0)),"999",INDEX(施設情報!$C$2:$C$96,MATCH($E236,施設情報!$B$2:$B$96,0))))</f>
        <v>998</v>
      </c>
      <c r="I236" s="139">
        <f t="shared" si="53"/>
        <v>46045</v>
      </c>
      <c r="J236" s="137" t="str">
        <f t="shared" si="54"/>
        <v>998-46045</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75">
      <c r="A237" s="148">
        <v>758</v>
      </c>
      <c r="B237" s="149">
        <v>46045</v>
      </c>
      <c r="C237" s="150">
        <v>9</v>
      </c>
      <c r="D237" s="150">
        <v>17</v>
      </c>
      <c r="E237" s="153" t="s">
        <v>41</v>
      </c>
      <c r="F237" s="156" t="s">
        <v>38</v>
      </c>
      <c r="G237" s="156" t="s">
        <v>495</v>
      </c>
      <c r="H237" s="138" t="str">
        <f>IF(OR(G237="中止",G237="取消"),"998",IF(ISNA(MATCH($E237,施設情報!$B$2:$B$96,0)),"999",INDEX(施設情報!$C$2:$C$96,MATCH($E237,施設情報!$B$2:$B$96,0))))</f>
        <v>998</v>
      </c>
      <c r="I237" s="139">
        <f t="shared" si="53"/>
        <v>46045</v>
      </c>
      <c r="J237" s="137" t="str">
        <f t="shared" si="54"/>
        <v>998-46045</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36">
      <c r="A238" s="148">
        <v>770</v>
      </c>
      <c r="B238" s="149">
        <v>46045</v>
      </c>
      <c r="C238" s="150">
        <v>9</v>
      </c>
      <c r="D238" s="150">
        <v>17</v>
      </c>
      <c r="E238" s="153" t="s">
        <v>92</v>
      </c>
      <c r="F238" s="156" t="s">
        <v>38</v>
      </c>
      <c r="G238" s="156" t="s">
        <v>495</v>
      </c>
      <c r="H238" s="138" t="str">
        <f>IF(OR(G238="中止",G238="取消"),"998",IF(ISNA(MATCH($E238,施設情報!$B$2:$B$96,0)),"999",INDEX(施設情報!$C$2:$C$96,MATCH($E238,施設情報!$B$2:$B$96,0))))</f>
        <v>998</v>
      </c>
      <c r="I238" s="139">
        <f t="shared" si="53"/>
        <v>46045</v>
      </c>
      <c r="J238" s="137" t="str">
        <f t="shared" si="54"/>
        <v>998-46045</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72">
      <c r="A239" s="148">
        <v>782</v>
      </c>
      <c r="B239" s="149">
        <v>46045</v>
      </c>
      <c r="C239" s="150">
        <v>9</v>
      </c>
      <c r="D239" s="150">
        <v>17</v>
      </c>
      <c r="E239" s="153" t="s">
        <v>93</v>
      </c>
      <c r="F239" s="156" t="s">
        <v>38</v>
      </c>
      <c r="G239" s="156" t="s">
        <v>495</v>
      </c>
      <c r="H239" s="138" t="str">
        <f>IF(OR(G239="中止",G239="取消"),"998",IF(ISNA(MATCH($E239,施設情報!$B$2:$B$96,0)),"999",INDEX(施設情報!$C$2:$C$96,MATCH($E239,施設情報!$B$2:$B$96,0))))</f>
        <v>998</v>
      </c>
      <c r="I239" s="139">
        <f t="shared" si="53"/>
        <v>46045</v>
      </c>
      <c r="J239" s="137" t="str">
        <f t="shared" si="54"/>
        <v>998-46045</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75">
      <c r="A240" s="148">
        <v>794</v>
      </c>
      <c r="B240" s="149">
        <v>46045</v>
      </c>
      <c r="C240" s="150">
        <v>9</v>
      </c>
      <c r="D240" s="150">
        <v>21</v>
      </c>
      <c r="E240" s="153" t="s">
        <v>43</v>
      </c>
      <c r="F240" s="156" t="s">
        <v>38</v>
      </c>
      <c r="G240" s="156" t="s">
        <v>495</v>
      </c>
      <c r="H240" s="138" t="str">
        <f>IF(OR(G240="中止",G240="取消"),"998",IF(ISNA(MATCH($E240,施設情報!$B$2:$B$96,0)),"999",INDEX(施設情報!$C$2:$C$96,MATCH($E240,施設情報!$B$2:$B$96,0))))</f>
        <v>998</v>
      </c>
      <c r="I240" s="139">
        <f t="shared" si="53"/>
        <v>46045</v>
      </c>
      <c r="J240" s="137" t="str">
        <f t="shared" si="54"/>
        <v>998-46045</v>
      </c>
      <c r="K240" s="137">
        <f t="shared" si="55"/>
        <v>0.375</v>
      </c>
      <c r="L240" s="137">
        <f t="shared" si="56"/>
        <v>0.875</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100</v>
      </c>
      <c r="AE240" s="137">
        <f t="shared" si="64"/>
        <v>100</v>
      </c>
      <c r="AF240" s="137">
        <f t="shared" si="64"/>
        <v>100</v>
      </c>
      <c r="AG240" s="137">
        <f t="shared" si="64"/>
        <v>100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72">
      <c r="A241" s="148">
        <v>806</v>
      </c>
      <c r="B241" s="149">
        <v>46045</v>
      </c>
      <c r="C241" s="150">
        <v>9</v>
      </c>
      <c r="D241" s="150">
        <v>21</v>
      </c>
      <c r="E241" s="153" t="s">
        <v>94</v>
      </c>
      <c r="F241" s="156" t="s">
        <v>38</v>
      </c>
      <c r="G241" s="156" t="s">
        <v>495</v>
      </c>
      <c r="H241" s="138" t="str">
        <f>IF(OR(G241="中止",G241="取消"),"998",IF(ISNA(MATCH($E241,施設情報!$B$2:$B$96,0)),"999",INDEX(施設情報!$C$2:$C$96,MATCH($E241,施設情報!$B$2:$B$96,0))))</f>
        <v>998</v>
      </c>
      <c r="I241" s="139">
        <f t="shared" si="53"/>
        <v>46045</v>
      </c>
      <c r="J241" s="137" t="str">
        <f t="shared" si="54"/>
        <v>998-46045</v>
      </c>
      <c r="K241" s="137">
        <f t="shared" si="55"/>
        <v>0.375</v>
      </c>
      <c r="L241" s="137">
        <f t="shared" si="56"/>
        <v>0.875</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100</v>
      </c>
      <c r="AE241" s="137">
        <f t="shared" si="64"/>
        <v>100</v>
      </c>
      <c r="AF241" s="137">
        <f t="shared" si="64"/>
        <v>100</v>
      </c>
      <c r="AG241" s="137">
        <f t="shared" si="64"/>
        <v>100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37.5">
      <c r="A242" s="148">
        <v>1403</v>
      </c>
      <c r="B242" s="149">
        <v>46045</v>
      </c>
      <c r="C242" s="150">
        <v>9</v>
      </c>
      <c r="D242" s="150">
        <v>17</v>
      </c>
      <c r="E242" s="153" t="s">
        <v>40</v>
      </c>
      <c r="F242" s="156" t="s">
        <v>38</v>
      </c>
      <c r="G242" s="156" t="s">
        <v>495</v>
      </c>
      <c r="H242" s="138" t="str">
        <f>IF(OR(G242="中止",G242="取消"),"998",IF(ISNA(MATCH($E242,施設情報!$B$2:$B$96,0)),"999",INDEX(施設情報!$C$2:$C$96,MATCH($E242,施設情報!$B$2:$B$96,0))))</f>
        <v>998</v>
      </c>
      <c r="I242" s="139">
        <f t="shared" si="53"/>
        <v>46045</v>
      </c>
      <c r="J242" s="137" t="str">
        <f t="shared" si="54"/>
        <v>998-46045</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37.5">
      <c r="A243" s="148">
        <v>1407</v>
      </c>
      <c r="B243" s="149">
        <v>46045</v>
      </c>
      <c r="C243" s="150">
        <v>9</v>
      </c>
      <c r="D243" s="150">
        <v>17</v>
      </c>
      <c r="E243" s="153" t="s">
        <v>2</v>
      </c>
      <c r="F243" s="156" t="s">
        <v>38</v>
      </c>
      <c r="G243" s="156" t="s">
        <v>495</v>
      </c>
      <c r="H243" s="138" t="str">
        <f>IF(OR(G243="中止",G243="取消"),"998",IF(ISNA(MATCH($E243,施設情報!$B$2:$B$96,0)),"999",INDEX(施設情報!$C$2:$C$96,MATCH($E243,施設情報!$B$2:$B$96,0))))</f>
        <v>998</v>
      </c>
      <c r="I243" s="139">
        <f t="shared" si="53"/>
        <v>46045</v>
      </c>
      <c r="J243" s="137" t="str">
        <f t="shared" si="54"/>
        <v>998-46045</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93.75">
      <c r="A244" s="148">
        <v>1411</v>
      </c>
      <c r="B244" s="149">
        <v>46045</v>
      </c>
      <c r="C244" s="150">
        <v>9</v>
      </c>
      <c r="D244" s="150">
        <v>17</v>
      </c>
      <c r="E244" s="153" t="s">
        <v>42</v>
      </c>
      <c r="F244" s="156" t="s">
        <v>38</v>
      </c>
      <c r="G244" s="156" t="s">
        <v>495</v>
      </c>
      <c r="H244" s="138" t="str">
        <f>IF(OR(G244="中止",G244="取消"),"998",IF(ISNA(MATCH($E244,施設情報!$B$2:$B$96,0)),"999",INDEX(施設情報!$C$2:$C$96,MATCH($E244,施設情報!$B$2:$B$96,0))))</f>
        <v>998</v>
      </c>
      <c r="I244" s="139">
        <f t="shared" si="53"/>
        <v>46045</v>
      </c>
      <c r="J244" s="137" t="str">
        <f t="shared" si="54"/>
        <v>998-46045</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75">
      <c r="A245" s="148">
        <v>1415</v>
      </c>
      <c r="B245" s="149">
        <v>46045</v>
      </c>
      <c r="C245" s="150">
        <v>9</v>
      </c>
      <c r="D245" s="150">
        <v>17</v>
      </c>
      <c r="E245" s="153" t="s">
        <v>43</v>
      </c>
      <c r="F245" s="156" t="s">
        <v>38</v>
      </c>
      <c r="G245" s="156" t="s">
        <v>495</v>
      </c>
      <c r="H245" s="138" t="str">
        <f>IF(OR(G245="中止",G245="取消"),"998",IF(ISNA(MATCH($E245,施設情報!$B$2:$B$96,0)),"999",INDEX(施設情報!$C$2:$C$96,MATCH($E245,施設情報!$B$2:$B$96,0))))</f>
        <v>998</v>
      </c>
      <c r="I245" s="139">
        <f t="shared" si="53"/>
        <v>46045</v>
      </c>
      <c r="J245" s="137" t="str">
        <f t="shared" si="54"/>
        <v>998-46045</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37.5">
      <c r="A246" s="148">
        <v>1428</v>
      </c>
      <c r="B246" s="149">
        <v>46045</v>
      </c>
      <c r="C246" s="150">
        <v>9</v>
      </c>
      <c r="D246" s="150">
        <v>17</v>
      </c>
      <c r="E246" s="2" t="s">
        <v>40</v>
      </c>
      <c r="F246" s="156" t="s">
        <v>38</v>
      </c>
      <c r="G246" s="156" t="s">
        <v>497</v>
      </c>
      <c r="H246" s="138" t="str">
        <f>IF(OR(G246="中止",G246="取消"),"998",IF(ISNA(MATCH($E246,施設情報!$B$2:$B$96,0)),"999",INDEX(施設情報!$C$2:$C$96,MATCH($E246,施設情報!$B$2:$B$96,0))))</f>
        <v>003</v>
      </c>
      <c r="I246" s="139">
        <f t="shared" si="53"/>
        <v>46045</v>
      </c>
      <c r="J246" s="137" t="str">
        <f t="shared" si="54"/>
        <v>003-46045</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37.5">
      <c r="A247" s="148">
        <v>1429</v>
      </c>
      <c r="B247" s="149">
        <v>46045</v>
      </c>
      <c r="C247" s="150">
        <v>9</v>
      </c>
      <c r="D247" s="150">
        <v>17</v>
      </c>
      <c r="E247" s="2" t="s">
        <v>2</v>
      </c>
      <c r="F247" s="156" t="s">
        <v>38</v>
      </c>
      <c r="G247" s="156" t="s">
        <v>497</v>
      </c>
      <c r="H247" s="138" t="str">
        <f>IF(OR(G247="中止",G247="取消"),"998",IF(ISNA(MATCH($E247,施設情報!$B$2:$B$96,0)),"999",INDEX(施設情報!$C$2:$C$96,MATCH($E247,施設情報!$B$2:$B$96,0))))</f>
        <v>008</v>
      </c>
      <c r="I247" s="139">
        <f t="shared" si="53"/>
        <v>46045</v>
      </c>
      <c r="J247" s="137" t="str">
        <f t="shared" si="54"/>
        <v>008-46045</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93.75">
      <c r="A248" s="148">
        <v>1430</v>
      </c>
      <c r="B248" s="149">
        <v>46045</v>
      </c>
      <c r="C248" s="150">
        <v>9</v>
      </c>
      <c r="D248" s="150">
        <v>17</v>
      </c>
      <c r="E248" s="2" t="s">
        <v>42</v>
      </c>
      <c r="F248" s="156" t="s">
        <v>38</v>
      </c>
      <c r="G248" s="156" t="s">
        <v>497</v>
      </c>
      <c r="H248" s="138" t="str">
        <f>IF(OR(G248="中止",G248="取消"),"998",IF(ISNA(MATCH($E248,施設情報!$B$2:$B$96,0)),"999",INDEX(施設情報!$C$2:$C$96,MATCH($E248,施設情報!$B$2:$B$96,0))))</f>
        <v>005</v>
      </c>
      <c r="I248" s="139">
        <f t="shared" si="53"/>
        <v>46045</v>
      </c>
      <c r="J248" s="137" t="str">
        <f t="shared" si="54"/>
        <v>005-46045</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75">
      <c r="A249" s="148">
        <v>1431</v>
      </c>
      <c r="B249" s="149">
        <v>46045</v>
      </c>
      <c r="C249" s="150">
        <v>9</v>
      </c>
      <c r="D249" s="150">
        <v>17</v>
      </c>
      <c r="E249" s="2" t="s">
        <v>43</v>
      </c>
      <c r="F249" s="156" t="s">
        <v>38</v>
      </c>
      <c r="G249" s="156" t="s">
        <v>497</v>
      </c>
      <c r="H249" s="138" t="str">
        <f>IF(OR(G249="中止",G249="取消"),"998",IF(ISNA(MATCH($E249,施設情報!$B$2:$B$96,0)),"999",INDEX(施設情報!$C$2:$C$96,MATCH($E249,施設情報!$B$2:$B$96,0))))</f>
        <v>006</v>
      </c>
      <c r="I249" s="139">
        <f t="shared" si="53"/>
        <v>46045</v>
      </c>
      <c r="J249" s="137" t="str">
        <f t="shared" si="54"/>
        <v>006-46045</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37.5">
      <c r="A250" s="148">
        <v>1435</v>
      </c>
      <c r="B250" s="149">
        <v>46045</v>
      </c>
      <c r="C250" s="150">
        <v>9</v>
      </c>
      <c r="D250" s="150">
        <v>17</v>
      </c>
      <c r="E250" s="2" t="s">
        <v>91</v>
      </c>
      <c r="F250" s="156" t="s">
        <v>38</v>
      </c>
      <c r="G250" s="156" t="s">
        <v>497</v>
      </c>
      <c r="H250" s="138" t="str">
        <f>IF(OR(G250="中止",G250="取消"),"998",IF(ISNA(MATCH($E250,施設情報!$B$2:$B$96,0)),"999",INDEX(施設情報!$C$2:$C$96,MATCH($E250,施設情報!$B$2:$B$96,0))))</f>
        <v>018</v>
      </c>
      <c r="I250" s="139">
        <f t="shared" si="53"/>
        <v>46045</v>
      </c>
      <c r="J250" s="137" t="str">
        <f t="shared" si="54"/>
        <v>018-46045</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37.5">
      <c r="A251" s="148">
        <v>7</v>
      </c>
      <c r="B251" s="149">
        <v>46046</v>
      </c>
      <c r="C251" s="150">
        <v>0</v>
      </c>
      <c r="D251" s="150">
        <v>24</v>
      </c>
      <c r="E251" s="153" t="s">
        <v>28</v>
      </c>
      <c r="F251" s="156" t="s">
        <v>29</v>
      </c>
      <c r="G251" s="156" t="s">
        <v>1</v>
      </c>
      <c r="H251" s="138" t="str">
        <f>IF(OR(G251="中止",G251="取消"),"998",IF(ISNA(MATCH($E251,施設情報!$B$2:$B$96,0)),"999",INDEX(施設情報!$C$2:$C$96,MATCH($E251,施設情報!$B$2:$B$96,0))))</f>
        <v>001</v>
      </c>
      <c r="I251" s="139">
        <f t="shared" si="53"/>
        <v>46046</v>
      </c>
      <c r="J251" s="137" t="str">
        <f t="shared" si="54"/>
        <v>001-46046</v>
      </c>
      <c r="K251" s="137">
        <f t="shared" si="55"/>
        <v>0</v>
      </c>
      <c r="L251" s="137">
        <f t="shared" si="56"/>
        <v>1</v>
      </c>
      <c r="M251" s="137">
        <f t="shared" si="65"/>
        <v>100</v>
      </c>
      <c r="N251" s="137">
        <f t="shared" si="65"/>
        <v>100</v>
      </c>
      <c r="O251" s="137">
        <f t="shared" si="65"/>
        <v>100</v>
      </c>
      <c r="P251" s="137">
        <f t="shared" si="65"/>
        <v>100</v>
      </c>
      <c r="Q251" s="137">
        <f t="shared" si="65"/>
        <v>100</v>
      </c>
      <c r="R251" s="137">
        <f t="shared" si="65"/>
        <v>100</v>
      </c>
      <c r="S251" s="137">
        <f t="shared" si="65"/>
        <v>100</v>
      </c>
      <c r="T251" s="137">
        <f t="shared" si="65"/>
        <v>100</v>
      </c>
      <c r="U251" s="137">
        <f t="shared" si="65"/>
        <v>100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100</v>
      </c>
      <c r="AE251" s="137">
        <f t="shared" si="66"/>
        <v>100</v>
      </c>
      <c r="AF251" s="137">
        <f t="shared" si="66"/>
        <v>100</v>
      </c>
      <c r="AG251" s="137">
        <f t="shared" si="66"/>
        <v>100</v>
      </c>
      <c r="AH251" s="137">
        <f t="shared" si="66"/>
        <v>100</v>
      </c>
      <c r="AI251" s="137">
        <f t="shared" si="66"/>
        <v>100</v>
      </c>
      <c r="AJ251" s="137">
        <f t="shared" si="66"/>
        <v>100</v>
      </c>
      <c r="AK251" s="136">
        <f ca="1">IF(AND(AND($AK$3&lt;=B251,B251&lt;=$AK$1),B251&lt;&gt;""),1,0)</f>
        <v>1</v>
      </c>
      <c r="AL251" s="136">
        <f>IF(OR(F251="工事・メンテ（共用可）",F251="要調整"),0.5,IF(F251="ヘリ訓練日",0.4,1))</f>
        <v>1</v>
      </c>
      <c r="AM251" s="136">
        <v>1</v>
      </c>
    </row>
    <row r="252" spans="1:39" ht="56.25">
      <c r="A252" s="148">
        <v>318</v>
      </c>
      <c r="B252" s="152">
        <v>46046</v>
      </c>
      <c r="C252" s="154">
        <v>9</v>
      </c>
      <c r="D252" s="154">
        <v>17</v>
      </c>
      <c r="E252" s="153" t="s">
        <v>53</v>
      </c>
      <c r="F252" s="207" t="s">
        <v>96</v>
      </c>
      <c r="G252" s="207" t="s">
        <v>1</v>
      </c>
      <c r="H252" s="138" t="str">
        <f>IF(OR(G252="中止",G252="取消"),"998",IF(ISNA(MATCH($E252,施設情報!$B$2:$B$96,0)),"999",INDEX(施設情報!$C$2:$C$96,MATCH($E252,施設情報!$B$2:$B$96,0))))</f>
        <v>024</v>
      </c>
      <c r="I252" s="139">
        <f t="shared" si="53"/>
        <v>46046</v>
      </c>
      <c r="J252" s="137" t="str">
        <f t="shared" si="54"/>
        <v>024-46046</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37.5">
      <c r="A253" s="148">
        <v>747</v>
      </c>
      <c r="B253" s="149">
        <v>46046</v>
      </c>
      <c r="C253" s="150">
        <v>9</v>
      </c>
      <c r="D253" s="150">
        <v>17</v>
      </c>
      <c r="E253" s="153" t="s">
        <v>2</v>
      </c>
      <c r="F253" s="156" t="s">
        <v>38</v>
      </c>
      <c r="G253" s="156" t="s">
        <v>495</v>
      </c>
      <c r="H253" s="138" t="str">
        <f>IF(OR(G253="中止",G253="取消"),"998",IF(ISNA(MATCH($E253,施設情報!$B$2:$B$96,0)),"999",INDEX(施設情報!$C$2:$C$96,MATCH($E253,施設情報!$B$2:$B$96,0))))</f>
        <v>998</v>
      </c>
      <c r="I253" s="139">
        <f t="shared" si="53"/>
        <v>46046</v>
      </c>
      <c r="J253" s="137" t="str">
        <f t="shared" si="54"/>
        <v>998-46046</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5">
      <c r="A254" s="148">
        <v>759</v>
      </c>
      <c r="B254" s="149">
        <v>46046</v>
      </c>
      <c r="C254" s="150">
        <v>9</v>
      </c>
      <c r="D254" s="150">
        <v>17</v>
      </c>
      <c r="E254" s="153" t="s">
        <v>41</v>
      </c>
      <c r="F254" s="156" t="s">
        <v>38</v>
      </c>
      <c r="G254" s="156" t="s">
        <v>495</v>
      </c>
      <c r="H254" s="138" t="str">
        <f>IF(OR(G254="中止",G254="取消"),"998",IF(ISNA(MATCH($E254,施設情報!$B$2:$B$96,0)),"999",INDEX(施設情報!$C$2:$C$96,MATCH($E254,施設情報!$B$2:$B$96,0))))</f>
        <v>998</v>
      </c>
      <c r="I254" s="139">
        <f t="shared" si="53"/>
        <v>46046</v>
      </c>
      <c r="J254" s="137" t="str">
        <f t="shared" si="54"/>
        <v>998-46046</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36">
      <c r="A255" s="148">
        <v>771</v>
      </c>
      <c r="B255" s="149">
        <v>46046</v>
      </c>
      <c r="C255" s="150">
        <v>9</v>
      </c>
      <c r="D255" s="150">
        <v>17</v>
      </c>
      <c r="E255" s="153" t="s">
        <v>92</v>
      </c>
      <c r="F255" s="156" t="s">
        <v>38</v>
      </c>
      <c r="G255" s="156" t="s">
        <v>495</v>
      </c>
      <c r="H255" s="138" t="str">
        <f>IF(OR(G255="中止",G255="取消"),"998",IF(ISNA(MATCH($E255,施設情報!$B$2:$B$96,0)),"999",INDEX(施設情報!$C$2:$C$96,MATCH($E255,施設情報!$B$2:$B$96,0))))</f>
        <v>998</v>
      </c>
      <c r="I255" s="139">
        <f t="shared" si="53"/>
        <v>46046</v>
      </c>
      <c r="J255" s="137" t="str">
        <f t="shared" si="54"/>
        <v>998-46046</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72">
      <c r="A256" s="148">
        <v>783</v>
      </c>
      <c r="B256" s="149">
        <v>46046</v>
      </c>
      <c r="C256" s="150">
        <v>9</v>
      </c>
      <c r="D256" s="150">
        <v>17</v>
      </c>
      <c r="E256" s="153" t="s">
        <v>93</v>
      </c>
      <c r="F256" s="156" t="s">
        <v>38</v>
      </c>
      <c r="G256" s="156" t="s">
        <v>495</v>
      </c>
      <c r="H256" s="138" t="str">
        <f>IF(OR(G256="中止",G256="取消"),"998",IF(ISNA(MATCH($E256,施設情報!$B$2:$B$96,0)),"999",INDEX(施設情報!$C$2:$C$96,MATCH($E256,施設情報!$B$2:$B$96,0))))</f>
        <v>998</v>
      </c>
      <c r="I256" s="139">
        <f t="shared" si="53"/>
        <v>46046</v>
      </c>
      <c r="J256" s="137" t="str">
        <f t="shared" si="54"/>
        <v>998-46046</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75">
      <c r="A257" s="148">
        <v>795</v>
      </c>
      <c r="B257" s="149">
        <v>46046</v>
      </c>
      <c r="C257" s="150">
        <v>9</v>
      </c>
      <c r="D257" s="150">
        <v>21</v>
      </c>
      <c r="E257" s="153" t="s">
        <v>43</v>
      </c>
      <c r="F257" s="156" t="s">
        <v>38</v>
      </c>
      <c r="G257" s="156" t="s">
        <v>495</v>
      </c>
      <c r="H257" s="138" t="str">
        <f>IF(OR(G257="中止",G257="取消"),"998",IF(ISNA(MATCH($E257,施設情報!$B$2:$B$96,0)),"999",INDEX(施設情報!$C$2:$C$96,MATCH($E257,施設情報!$B$2:$B$96,0))))</f>
        <v>998</v>
      </c>
      <c r="I257" s="139">
        <f t="shared" si="53"/>
        <v>46046</v>
      </c>
      <c r="J257" s="137" t="str">
        <f t="shared" si="54"/>
        <v>998-46046</v>
      </c>
      <c r="K257" s="137">
        <f t="shared" si="55"/>
        <v>0.375</v>
      </c>
      <c r="L257" s="137">
        <f t="shared" si="56"/>
        <v>0.875</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100</v>
      </c>
      <c r="AE257" s="137">
        <f t="shared" si="68"/>
        <v>100</v>
      </c>
      <c r="AF257" s="137">
        <f t="shared" si="68"/>
        <v>100</v>
      </c>
      <c r="AG257" s="137">
        <f t="shared" si="68"/>
        <v>100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72">
      <c r="A258" s="148">
        <v>807</v>
      </c>
      <c r="B258" s="149">
        <v>46046</v>
      </c>
      <c r="C258" s="150">
        <v>9</v>
      </c>
      <c r="D258" s="150">
        <v>21</v>
      </c>
      <c r="E258" s="153" t="s">
        <v>94</v>
      </c>
      <c r="F258" s="156" t="s">
        <v>38</v>
      </c>
      <c r="G258" s="156" t="s">
        <v>495</v>
      </c>
      <c r="H258" s="138" t="str">
        <f>IF(OR(G258="中止",G258="取消"),"998",IF(ISNA(MATCH($E258,施設情報!$B$2:$B$96,0)),"999",INDEX(施設情報!$C$2:$C$96,MATCH($E258,施設情報!$B$2:$B$96,0))))</f>
        <v>998</v>
      </c>
      <c r="I258" s="139">
        <f t="shared" si="53"/>
        <v>46046</v>
      </c>
      <c r="J258" s="137" t="str">
        <f t="shared" si="54"/>
        <v>998-46046</v>
      </c>
      <c r="K258" s="137">
        <f t="shared" si="55"/>
        <v>0.375</v>
      </c>
      <c r="L258" s="137">
        <f t="shared" si="56"/>
        <v>0.875</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100</v>
      </c>
      <c r="AE258" s="137">
        <f t="shared" si="68"/>
        <v>100</v>
      </c>
      <c r="AF258" s="137">
        <f t="shared" si="68"/>
        <v>100</v>
      </c>
      <c r="AG258" s="137">
        <f t="shared" si="68"/>
        <v>100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37.5">
      <c r="A259" s="148">
        <v>8</v>
      </c>
      <c r="B259" s="149">
        <v>46047</v>
      </c>
      <c r="C259" s="150">
        <v>0</v>
      </c>
      <c r="D259" s="150">
        <v>24</v>
      </c>
      <c r="E259" s="153" t="s">
        <v>28</v>
      </c>
      <c r="F259" s="156" t="s">
        <v>29</v>
      </c>
      <c r="G259" s="156" t="s">
        <v>1</v>
      </c>
      <c r="H259" s="138" t="str">
        <f>IF(OR(G259="中止",G259="取消"),"998",IF(ISNA(MATCH($E259,施設情報!$B$2:$B$96,0)),"999",INDEX(施設情報!$C$2:$C$96,MATCH($E259,施設情報!$B$2:$B$96,0))))</f>
        <v>001</v>
      </c>
      <c r="I259" s="139">
        <f t="shared" si="53"/>
        <v>46047</v>
      </c>
      <c r="J259" s="137" t="str">
        <f t="shared" si="54"/>
        <v>001-46047</v>
      </c>
      <c r="K259" s="137">
        <f t="shared" si="55"/>
        <v>0</v>
      </c>
      <c r="L259" s="137">
        <f t="shared" si="56"/>
        <v>1</v>
      </c>
      <c r="M259" s="137">
        <f t="shared" si="67"/>
        <v>100</v>
      </c>
      <c r="N259" s="137">
        <f t="shared" si="67"/>
        <v>100</v>
      </c>
      <c r="O259" s="137">
        <f t="shared" si="67"/>
        <v>100</v>
      </c>
      <c r="P259" s="137">
        <f t="shared" si="67"/>
        <v>100</v>
      </c>
      <c r="Q259" s="137">
        <f t="shared" si="67"/>
        <v>100</v>
      </c>
      <c r="R259" s="137">
        <f t="shared" si="67"/>
        <v>100</v>
      </c>
      <c r="S259" s="137">
        <f t="shared" si="67"/>
        <v>100</v>
      </c>
      <c r="T259" s="137">
        <f t="shared" si="67"/>
        <v>100</v>
      </c>
      <c r="U259" s="137">
        <f t="shared" si="67"/>
        <v>100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100</v>
      </c>
      <c r="AE259" s="137">
        <f t="shared" si="68"/>
        <v>100</v>
      </c>
      <c r="AF259" s="137">
        <f t="shared" si="68"/>
        <v>100</v>
      </c>
      <c r="AG259" s="137">
        <f t="shared" si="68"/>
        <v>100</v>
      </c>
      <c r="AH259" s="137">
        <f t="shared" si="68"/>
        <v>100</v>
      </c>
      <c r="AI259" s="137">
        <f t="shared" si="68"/>
        <v>100</v>
      </c>
      <c r="AJ259" s="137">
        <f t="shared" si="68"/>
        <v>100</v>
      </c>
      <c r="AK259" s="136">
        <f ca="1">IF(AND(AND($AK$3&lt;=B259,B259&lt;=$AK$1),B259&lt;&gt;""),1,0)</f>
        <v>1</v>
      </c>
      <c r="AL259" s="136">
        <f>IF(OR(F259="工事・メンテ（共用可）",F259="要調整"),0.5,IF(F259="ヘリ訓練日",0.4,1))</f>
        <v>1</v>
      </c>
      <c r="AM259" s="136">
        <v>1</v>
      </c>
    </row>
    <row r="260" spans="1:39" ht="56.25">
      <c r="A260" s="148">
        <v>319</v>
      </c>
      <c r="B260" s="152">
        <v>46047</v>
      </c>
      <c r="C260" s="154">
        <v>9</v>
      </c>
      <c r="D260" s="154">
        <v>17</v>
      </c>
      <c r="E260" s="153" t="s">
        <v>53</v>
      </c>
      <c r="F260" s="207" t="s">
        <v>96</v>
      </c>
      <c r="G260" s="207" t="s">
        <v>1</v>
      </c>
      <c r="H260" s="138" t="str">
        <f>IF(OR(G260="中止",G260="取消"),"998",IF(ISNA(MATCH($E260,施設情報!$B$2:$B$96,0)),"999",INDEX(施設情報!$C$2:$C$96,MATCH($E260,施設情報!$B$2:$B$96,0))))</f>
        <v>024</v>
      </c>
      <c r="I260" s="139">
        <f t="shared" si="53"/>
        <v>46047</v>
      </c>
      <c r="J260" s="137" t="str">
        <f t="shared" si="54"/>
        <v>024-46047</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37.5">
      <c r="A261" s="148">
        <v>748</v>
      </c>
      <c r="B261" s="149">
        <v>46047</v>
      </c>
      <c r="C261" s="150">
        <v>9</v>
      </c>
      <c r="D261" s="150">
        <v>17</v>
      </c>
      <c r="E261" s="153" t="s">
        <v>2</v>
      </c>
      <c r="F261" s="156" t="s">
        <v>38</v>
      </c>
      <c r="G261" s="156" t="s">
        <v>495</v>
      </c>
      <c r="H261" s="138" t="str">
        <f>IF(OR(G261="中止",G261="取消"),"998",IF(ISNA(MATCH($E261,施設情報!$B$2:$B$96,0)),"999",INDEX(施設情報!$C$2:$C$96,MATCH($E261,施設情報!$B$2:$B$96,0))))</f>
        <v>998</v>
      </c>
      <c r="I261" s="139">
        <f t="shared" ref="I261:I324" si="69">B261</f>
        <v>46047</v>
      </c>
      <c r="J261" s="137" t="str">
        <f t="shared" ref="J261:J324" si="70">H261&amp;"-"&amp;I261</f>
        <v>998-46047</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75">
      <c r="A262" s="148">
        <v>760</v>
      </c>
      <c r="B262" s="149">
        <v>46047</v>
      </c>
      <c r="C262" s="150">
        <v>9</v>
      </c>
      <c r="D262" s="150">
        <v>17</v>
      </c>
      <c r="E262" s="153" t="s">
        <v>41</v>
      </c>
      <c r="F262" s="156" t="s">
        <v>38</v>
      </c>
      <c r="G262" s="156" t="s">
        <v>495</v>
      </c>
      <c r="H262" s="138" t="str">
        <f>IF(OR(G262="中止",G262="取消"),"998",IF(ISNA(MATCH($E262,施設情報!$B$2:$B$96,0)),"999",INDEX(施設情報!$C$2:$C$96,MATCH($E262,施設情報!$B$2:$B$96,0))))</f>
        <v>998</v>
      </c>
      <c r="I262" s="139">
        <f t="shared" si="69"/>
        <v>46047</v>
      </c>
      <c r="J262" s="137" t="str">
        <f t="shared" si="70"/>
        <v>998-46047</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36">
      <c r="A263" s="148">
        <v>772</v>
      </c>
      <c r="B263" s="149">
        <v>46047</v>
      </c>
      <c r="C263" s="150">
        <v>9</v>
      </c>
      <c r="D263" s="150">
        <v>17</v>
      </c>
      <c r="E263" s="153" t="s">
        <v>92</v>
      </c>
      <c r="F263" s="156" t="s">
        <v>38</v>
      </c>
      <c r="G263" s="156" t="s">
        <v>495</v>
      </c>
      <c r="H263" s="138" t="str">
        <f>IF(OR(G263="中止",G263="取消"),"998",IF(ISNA(MATCH($E263,施設情報!$B$2:$B$96,0)),"999",INDEX(施設情報!$C$2:$C$96,MATCH($E263,施設情報!$B$2:$B$96,0))))</f>
        <v>998</v>
      </c>
      <c r="I263" s="139">
        <f t="shared" si="69"/>
        <v>46047</v>
      </c>
      <c r="J263" s="137" t="str">
        <f t="shared" si="70"/>
        <v>998-46047</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72">
      <c r="A264" s="148">
        <v>784</v>
      </c>
      <c r="B264" s="149">
        <v>46047</v>
      </c>
      <c r="C264" s="150">
        <v>9</v>
      </c>
      <c r="D264" s="150">
        <v>17</v>
      </c>
      <c r="E264" s="153" t="s">
        <v>93</v>
      </c>
      <c r="F264" s="156" t="s">
        <v>38</v>
      </c>
      <c r="G264" s="156" t="s">
        <v>495</v>
      </c>
      <c r="H264" s="138" t="str">
        <f>IF(OR(G264="中止",G264="取消"),"998",IF(ISNA(MATCH($E264,施設情報!$B$2:$B$96,0)),"999",INDEX(施設情報!$C$2:$C$96,MATCH($E264,施設情報!$B$2:$B$96,0))))</f>
        <v>998</v>
      </c>
      <c r="I264" s="139">
        <f t="shared" si="69"/>
        <v>46047</v>
      </c>
      <c r="J264" s="137" t="str">
        <f t="shared" si="70"/>
        <v>998-46047</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75">
      <c r="A265" s="148">
        <v>796</v>
      </c>
      <c r="B265" s="149">
        <v>46047</v>
      </c>
      <c r="C265" s="150">
        <v>9</v>
      </c>
      <c r="D265" s="150">
        <v>21</v>
      </c>
      <c r="E265" s="153" t="s">
        <v>43</v>
      </c>
      <c r="F265" s="156" t="s">
        <v>38</v>
      </c>
      <c r="G265" s="156" t="s">
        <v>495</v>
      </c>
      <c r="H265" s="138" t="str">
        <f>IF(OR(G265="中止",G265="取消"),"998",IF(ISNA(MATCH($E265,施設情報!$B$2:$B$96,0)),"999",INDEX(施設情報!$C$2:$C$96,MATCH($E265,施設情報!$B$2:$B$96,0))))</f>
        <v>998</v>
      </c>
      <c r="I265" s="139">
        <f t="shared" si="69"/>
        <v>46047</v>
      </c>
      <c r="J265" s="137" t="str">
        <f t="shared" si="70"/>
        <v>998-46047</v>
      </c>
      <c r="K265" s="137">
        <f t="shared" si="71"/>
        <v>0.375</v>
      </c>
      <c r="L265" s="137">
        <f t="shared" si="72"/>
        <v>0.875</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100</v>
      </c>
      <c r="AE265" s="137">
        <f t="shared" si="74"/>
        <v>100</v>
      </c>
      <c r="AF265" s="137">
        <f t="shared" si="74"/>
        <v>100</v>
      </c>
      <c r="AG265" s="137">
        <f t="shared" si="74"/>
        <v>100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72">
      <c r="A266" s="148">
        <v>808</v>
      </c>
      <c r="B266" s="149">
        <v>46047</v>
      </c>
      <c r="C266" s="150">
        <v>9</v>
      </c>
      <c r="D266" s="150">
        <v>21</v>
      </c>
      <c r="E266" s="153" t="s">
        <v>94</v>
      </c>
      <c r="F266" s="156" t="s">
        <v>38</v>
      </c>
      <c r="G266" s="156" t="s">
        <v>495</v>
      </c>
      <c r="H266" s="138" t="str">
        <f>IF(OR(G266="中止",G266="取消"),"998",IF(ISNA(MATCH($E266,施設情報!$B$2:$B$96,0)),"999",INDEX(施設情報!$C$2:$C$96,MATCH($E266,施設情報!$B$2:$B$96,0))))</f>
        <v>998</v>
      </c>
      <c r="I266" s="139">
        <f t="shared" si="69"/>
        <v>46047</v>
      </c>
      <c r="J266" s="137" t="str">
        <f t="shared" si="70"/>
        <v>998-46047</v>
      </c>
      <c r="K266" s="137">
        <f t="shared" si="71"/>
        <v>0.375</v>
      </c>
      <c r="L266" s="137">
        <f t="shared" si="72"/>
        <v>0.875</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100</v>
      </c>
      <c r="AE266" s="137">
        <f t="shared" si="74"/>
        <v>100</v>
      </c>
      <c r="AF266" s="137">
        <f t="shared" si="74"/>
        <v>100</v>
      </c>
      <c r="AG266" s="137">
        <f t="shared" si="74"/>
        <v>100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56.25">
      <c r="A267" s="148">
        <v>320</v>
      </c>
      <c r="B267" s="152">
        <v>46048</v>
      </c>
      <c r="C267" s="154">
        <v>9</v>
      </c>
      <c r="D267" s="154">
        <v>17</v>
      </c>
      <c r="E267" s="153" t="s">
        <v>53</v>
      </c>
      <c r="F267" s="207" t="s">
        <v>96</v>
      </c>
      <c r="G267" s="207" t="s">
        <v>1</v>
      </c>
      <c r="H267" s="138" t="str">
        <f>IF(OR(G267="中止",G267="取消"),"998",IF(ISNA(MATCH($E267,施設情報!$B$2:$B$96,0)),"999",INDEX(施設情報!$C$2:$C$96,MATCH($E267,施設情報!$B$2:$B$96,0))))</f>
        <v>024</v>
      </c>
      <c r="I267" s="139">
        <f t="shared" si="69"/>
        <v>46048</v>
      </c>
      <c r="J267" s="137" t="str">
        <f t="shared" si="70"/>
        <v>024-46048</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37.5">
      <c r="A268" s="148">
        <v>749</v>
      </c>
      <c r="B268" s="149">
        <v>46048</v>
      </c>
      <c r="C268" s="150">
        <v>9</v>
      </c>
      <c r="D268" s="150">
        <v>17</v>
      </c>
      <c r="E268" s="153" t="s">
        <v>2</v>
      </c>
      <c r="F268" s="156" t="s">
        <v>38</v>
      </c>
      <c r="G268" s="156" t="s">
        <v>495</v>
      </c>
      <c r="H268" s="138" t="str">
        <f>IF(OR(G268="中止",G268="取消"),"998",IF(ISNA(MATCH($E268,施設情報!$B$2:$B$96,0)),"999",INDEX(施設情報!$C$2:$C$96,MATCH($E268,施設情報!$B$2:$B$96,0))))</f>
        <v>998</v>
      </c>
      <c r="I268" s="139">
        <f t="shared" si="69"/>
        <v>46048</v>
      </c>
      <c r="J268" s="137" t="str">
        <f t="shared" si="70"/>
        <v>998-46048</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75">
      <c r="A269" s="148">
        <v>761</v>
      </c>
      <c r="B269" s="149">
        <v>46048</v>
      </c>
      <c r="C269" s="150">
        <v>9</v>
      </c>
      <c r="D269" s="150">
        <v>17</v>
      </c>
      <c r="E269" s="153" t="s">
        <v>41</v>
      </c>
      <c r="F269" s="156" t="s">
        <v>38</v>
      </c>
      <c r="G269" s="156" t="s">
        <v>495</v>
      </c>
      <c r="H269" s="138" t="str">
        <f>IF(OR(G269="中止",G269="取消"),"998",IF(ISNA(MATCH($E269,施設情報!$B$2:$B$96,0)),"999",INDEX(施設情報!$C$2:$C$96,MATCH($E269,施設情報!$B$2:$B$96,0))))</f>
        <v>998</v>
      </c>
      <c r="I269" s="139">
        <f t="shared" si="69"/>
        <v>46048</v>
      </c>
      <c r="J269" s="137" t="str">
        <f t="shared" si="70"/>
        <v>998-46048</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36">
      <c r="A270" s="148">
        <v>773</v>
      </c>
      <c r="B270" s="149">
        <v>46048</v>
      </c>
      <c r="C270" s="150">
        <v>9</v>
      </c>
      <c r="D270" s="150">
        <v>17</v>
      </c>
      <c r="E270" s="153" t="s">
        <v>92</v>
      </c>
      <c r="F270" s="156" t="s">
        <v>38</v>
      </c>
      <c r="G270" s="156" t="s">
        <v>495</v>
      </c>
      <c r="H270" s="138" t="str">
        <f>IF(OR(G270="中止",G270="取消"),"998",IF(ISNA(MATCH($E270,施設情報!$B$2:$B$96,0)),"999",INDEX(施設情報!$C$2:$C$96,MATCH($E270,施設情報!$B$2:$B$96,0))))</f>
        <v>998</v>
      </c>
      <c r="I270" s="139">
        <f t="shared" si="69"/>
        <v>46048</v>
      </c>
      <c r="J270" s="137" t="str">
        <f t="shared" si="70"/>
        <v>998-46048</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72">
      <c r="A271" s="148">
        <v>785</v>
      </c>
      <c r="B271" s="149">
        <v>46048</v>
      </c>
      <c r="C271" s="150">
        <v>9</v>
      </c>
      <c r="D271" s="150">
        <v>17</v>
      </c>
      <c r="E271" s="153" t="s">
        <v>93</v>
      </c>
      <c r="F271" s="156" t="s">
        <v>38</v>
      </c>
      <c r="G271" s="156" t="s">
        <v>495</v>
      </c>
      <c r="H271" s="138" t="str">
        <f>IF(OR(G271="中止",G271="取消"),"998",IF(ISNA(MATCH($E271,施設情報!$B$2:$B$96,0)),"999",INDEX(施設情報!$C$2:$C$96,MATCH($E271,施設情報!$B$2:$B$96,0))))</f>
        <v>998</v>
      </c>
      <c r="I271" s="139">
        <f t="shared" si="69"/>
        <v>46048</v>
      </c>
      <c r="J271" s="137" t="str">
        <f t="shared" si="70"/>
        <v>998-46048</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75">
      <c r="A272" s="148">
        <v>797</v>
      </c>
      <c r="B272" s="149">
        <v>46048</v>
      </c>
      <c r="C272" s="150">
        <v>9</v>
      </c>
      <c r="D272" s="150">
        <v>21</v>
      </c>
      <c r="E272" s="153" t="s">
        <v>43</v>
      </c>
      <c r="F272" s="156" t="s">
        <v>38</v>
      </c>
      <c r="G272" s="156" t="s">
        <v>495</v>
      </c>
      <c r="H272" s="138" t="str">
        <f>IF(OR(G272="中止",G272="取消"),"998",IF(ISNA(MATCH($E272,施設情報!$B$2:$B$96,0)),"999",INDEX(施設情報!$C$2:$C$96,MATCH($E272,施設情報!$B$2:$B$96,0))))</f>
        <v>998</v>
      </c>
      <c r="I272" s="139">
        <f t="shared" si="69"/>
        <v>46048</v>
      </c>
      <c r="J272" s="137" t="str">
        <f t="shared" si="70"/>
        <v>998-46048</v>
      </c>
      <c r="K272" s="137">
        <f t="shared" si="71"/>
        <v>0.375</v>
      </c>
      <c r="L272" s="137">
        <f t="shared" si="72"/>
        <v>0.875</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100</v>
      </c>
      <c r="AE272" s="137">
        <f t="shared" si="74"/>
        <v>100</v>
      </c>
      <c r="AF272" s="137">
        <f t="shared" si="74"/>
        <v>100</v>
      </c>
      <c r="AG272" s="137">
        <f t="shared" si="74"/>
        <v>100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72">
      <c r="A273" s="148">
        <v>809</v>
      </c>
      <c r="B273" s="149">
        <v>46048</v>
      </c>
      <c r="C273" s="150">
        <v>9</v>
      </c>
      <c r="D273" s="150">
        <v>21</v>
      </c>
      <c r="E273" s="153" t="s">
        <v>94</v>
      </c>
      <c r="F273" s="156" t="s">
        <v>38</v>
      </c>
      <c r="G273" s="156" t="s">
        <v>495</v>
      </c>
      <c r="H273" s="138" t="str">
        <f>IF(OR(G273="中止",G273="取消"),"998",IF(ISNA(MATCH($E273,施設情報!$B$2:$B$96,0)),"999",INDEX(施設情報!$C$2:$C$96,MATCH($E273,施設情報!$B$2:$B$96,0))))</f>
        <v>998</v>
      </c>
      <c r="I273" s="139">
        <f t="shared" si="69"/>
        <v>46048</v>
      </c>
      <c r="J273" s="137" t="str">
        <f t="shared" si="70"/>
        <v>998-46048</v>
      </c>
      <c r="K273" s="137">
        <f t="shared" si="71"/>
        <v>0.375</v>
      </c>
      <c r="L273" s="137">
        <f t="shared" si="72"/>
        <v>0.875</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100</v>
      </c>
      <c r="AE273" s="137">
        <f t="shared" si="74"/>
        <v>100</v>
      </c>
      <c r="AF273" s="137">
        <f t="shared" si="74"/>
        <v>100</v>
      </c>
      <c r="AG273" s="137">
        <f t="shared" si="74"/>
        <v>100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37.5">
      <c r="A274" s="148">
        <v>829</v>
      </c>
      <c r="B274" s="149">
        <v>46048</v>
      </c>
      <c r="C274" s="150">
        <v>9</v>
      </c>
      <c r="D274" s="150">
        <v>17</v>
      </c>
      <c r="E274" s="153" t="s">
        <v>40</v>
      </c>
      <c r="F274" s="156" t="s">
        <v>38</v>
      </c>
      <c r="G274" s="156" t="s">
        <v>495</v>
      </c>
      <c r="H274" s="138" t="str">
        <f>IF(OR(G274="中止",G274="取消"),"998",IF(ISNA(MATCH($E274,施設情報!$B$2:$B$96,0)),"999",INDEX(施設情報!$C$2:$C$96,MATCH($E274,施設情報!$B$2:$B$96,0))))</f>
        <v>998</v>
      </c>
      <c r="I274" s="139">
        <f t="shared" si="69"/>
        <v>46048</v>
      </c>
      <c r="J274" s="137" t="str">
        <f t="shared" si="70"/>
        <v>998-46048</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75">
      <c r="A275" s="148">
        <v>830</v>
      </c>
      <c r="B275" s="149">
        <v>46048</v>
      </c>
      <c r="C275" s="150">
        <v>9</v>
      </c>
      <c r="D275" s="150">
        <v>17</v>
      </c>
      <c r="E275" s="153" t="s">
        <v>41</v>
      </c>
      <c r="F275" s="156" t="s">
        <v>38</v>
      </c>
      <c r="G275" s="156" t="s">
        <v>495</v>
      </c>
      <c r="H275" s="138" t="str">
        <f>IF(OR(G275="中止",G275="取消"),"998",IF(ISNA(MATCH($E275,施設情報!$B$2:$B$96,0)),"999",INDEX(施設情報!$C$2:$C$96,MATCH($E275,施設情報!$B$2:$B$96,0))))</f>
        <v>998</v>
      </c>
      <c r="I275" s="139">
        <f t="shared" si="69"/>
        <v>46048</v>
      </c>
      <c r="J275" s="137" t="str">
        <f t="shared" si="70"/>
        <v>998-46048</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93.75">
      <c r="A276" s="148">
        <v>831</v>
      </c>
      <c r="B276" s="149">
        <v>46048</v>
      </c>
      <c r="C276" s="150">
        <v>9</v>
      </c>
      <c r="D276" s="150">
        <v>17</v>
      </c>
      <c r="E276" s="153" t="s">
        <v>42</v>
      </c>
      <c r="F276" s="156" t="s">
        <v>38</v>
      </c>
      <c r="G276" s="156" t="s">
        <v>495</v>
      </c>
      <c r="H276" s="138" t="str">
        <f>IF(OR(G276="中止",G276="取消"),"998",IF(ISNA(MATCH($E276,施設情報!$B$2:$B$96,0)),"999",INDEX(施設情報!$C$2:$C$96,MATCH($E276,施設情報!$B$2:$B$96,0))))</f>
        <v>998</v>
      </c>
      <c r="I276" s="139">
        <f t="shared" si="69"/>
        <v>46048</v>
      </c>
      <c r="J276" s="137" t="str">
        <f t="shared" si="70"/>
        <v>998-46048</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75">
      <c r="A277" s="148">
        <v>832</v>
      </c>
      <c r="B277" s="149">
        <v>46048</v>
      </c>
      <c r="C277" s="150">
        <v>9</v>
      </c>
      <c r="D277" s="150">
        <v>17</v>
      </c>
      <c r="E277" s="153" t="s">
        <v>43</v>
      </c>
      <c r="F277" s="156" t="s">
        <v>38</v>
      </c>
      <c r="G277" s="156" t="s">
        <v>495</v>
      </c>
      <c r="H277" s="138" t="str">
        <f>IF(OR(G277="中止",G277="取消"),"998",IF(ISNA(MATCH($E277,施設情報!$B$2:$B$96,0)),"999",INDEX(施設情報!$C$2:$C$96,MATCH($E277,施設情報!$B$2:$B$96,0))))</f>
        <v>998</v>
      </c>
      <c r="I277" s="139">
        <f t="shared" si="69"/>
        <v>46048</v>
      </c>
      <c r="J277" s="137" t="str">
        <f t="shared" si="70"/>
        <v>998-46048</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37.5">
      <c r="A278" s="148">
        <v>833</v>
      </c>
      <c r="B278" s="149">
        <v>46048</v>
      </c>
      <c r="C278" s="150">
        <v>9</v>
      </c>
      <c r="D278" s="150">
        <v>17</v>
      </c>
      <c r="E278" s="153" t="s">
        <v>2</v>
      </c>
      <c r="F278" s="156" t="s">
        <v>38</v>
      </c>
      <c r="G278" s="156" t="s">
        <v>495</v>
      </c>
      <c r="H278" s="138" t="str">
        <f>IF(OR(G278="中止",G278="取消"),"998",IF(ISNA(MATCH($E278,施設情報!$B$2:$B$96,0)),"999",INDEX(施設情報!$C$2:$C$96,MATCH($E278,施設情報!$B$2:$B$96,0))))</f>
        <v>998</v>
      </c>
      <c r="I278" s="139">
        <f t="shared" si="69"/>
        <v>46048</v>
      </c>
      <c r="J278" s="137" t="str">
        <f t="shared" si="70"/>
        <v>998-46048</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37.5">
      <c r="A279" s="148">
        <v>1023</v>
      </c>
      <c r="B279" s="149">
        <v>46048</v>
      </c>
      <c r="C279" s="150">
        <v>9</v>
      </c>
      <c r="D279" s="150">
        <v>17</v>
      </c>
      <c r="E279" s="153" t="s">
        <v>91</v>
      </c>
      <c r="F279" s="156" t="s">
        <v>496</v>
      </c>
      <c r="G279" s="156" t="s">
        <v>495</v>
      </c>
      <c r="H279" s="138" t="str">
        <f>IF(OR(G279="中止",G279="取消"),"998",IF(ISNA(MATCH($E279,施設情報!$B$2:$B$96,0)),"999",INDEX(施設情報!$C$2:$C$96,MATCH($E279,施設情報!$B$2:$B$96,0))))</f>
        <v>998</v>
      </c>
      <c r="I279" s="139">
        <f t="shared" si="69"/>
        <v>46048</v>
      </c>
      <c r="J279" s="137" t="str">
        <f t="shared" si="70"/>
        <v>998-46048</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37.5">
      <c r="A280" s="148">
        <v>1036</v>
      </c>
      <c r="B280" s="149">
        <v>46048</v>
      </c>
      <c r="C280" s="150">
        <v>9</v>
      </c>
      <c r="D280" s="150">
        <v>17</v>
      </c>
      <c r="E280" s="153" t="s">
        <v>40</v>
      </c>
      <c r="F280" s="156" t="s">
        <v>38</v>
      </c>
      <c r="G280" s="156" t="s">
        <v>497</v>
      </c>
      <c r="H280" s="138" t="str">
        <f>IF(OR(G280="中止",G280="取消"),"998",IF(ISNA(MATCH($E280,施設情報!$B$2:$B$96,0)),"999",INDEX(施設情報!$C$2:$C$96,MATCH($E280,施設情報!$B$2:$B$96,0))))</f>
        <v>003</v>
      </c>
      <c r="I280" s="139">
        <f t="shared" si="69"/>
        <v>46048</v>
      </c>
      <c r="J280" s="137" t="str">
        <f t="shared" si="70"/>
        <v>003-46048</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75">
      <c r="A281" s="148">
        <v>1037</v>
      </c>
      <c r="B281" s="149">
        <v>46048</v>
      </c>
      <c r="C281" s="150">
        <v>9</v>
      </c>
      <c r="D281" s="150">
        <v>17</v>
      </c>
      <c r="E281" s="153" t="s">
        <v>41</v>
      </c>
      <c r="F281" s="156" t="s">
        <v>38</v>
      </c>
      <c r="G281" s="156" t="s">
        <v>497</v>
      </c>
      <c r="H281" s="138" t="str">
        <f>IF(OR(G281="中止",G281="取消"),"998",IF(ISNA(MATCH($E281,施設情報!$B$2:$B$96,0)),"999",INDEX(施設情報!$C$2:$C$96,MATCH($E281,施設情報!$B$2:$B$96,0))))</f>
        <v>004</v>
      </c>
      <c r="I281" s="139">
        <f t="shared" si="69"/>
        <v>46048</v>
      </c>
      <c r="J281" s="137" t="str">
        <f t="shared" si="70"/>
        <v>004-46048</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93.75">
      <c r="A282" s="148">
        <v>1038</v>
      </c>
      <c r="B282" s="149">
        <v>46048</v>
      </c>
      <c r="C282" s="150">
        <v>9</v>
      </c>
      <c r="D282" s="150">
        <v>17</v>
      </c>
      <c r="E282" s="153" t="s">
        <v>42</v>
      </c>
      <c r="F282" s="156" t="s">
        <v>38</v>
      </c>
      <c r="G282" s="156" t="s">
        <v>497</v>
      </c>
      <c r="H282" s="138" t="str">
        <f>IF(OR(G282="中止",G282="取消"),"998",IF(ISNA(MATCH($E282,施設情報!$B$2:$B$96,0)),"999",INDEX(施設情報!$C$2:$C$96,MATCH($E282,施設情報!$B$2:$B$96,0))))</f>
        <v>005</v>
      </c>
      <c r="I282" s="139">
        <f t="shared" si="69"/>
        <v>46048</v>
      </c>
      <c r="J282" s="137" t="str">
        <f t="shared" si="70"/>
        <v>005-46048</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75">
      <c r="A283" s="148">
        <v>1039</v>
      </c>
      <c r="B283" s="149">
        <v>46048</v>
      </c>
      <c r="C283" s="150">
        <v>9</v>
      </c>
      <c r="D283" s="150">
        <v>17</v>
      </c>
      <c r="E283" s="153" t="s">
        <v>43</v>
      </c>
      <c r="F283" s="156" t="s">
        <v>38</v>
      </c>
      <c r="G283" s="156" t="s">
        <v>497</v>
      </c>
      <c r="H283" s="138" t="str">
        <f>IF(OR(G283="中止",G283="取消"),"998",IF(ISNA(MATCH($E283,施設情報!$B$2:$B$96,0)),"999",INDEX(施設情報!$C$2:$C$96,MATCH($E283,施設情報!$B$2:$B$96,0))))</f>
        <v>006</v>
      </c>
      <c r="I283" s="139">
        <f t="shared" si="69"/>
        <v>46048</v>
      </c>
      <c r="J283" s="137" t="str">
        <f t="shared" si="70"/>
        <v>006-46048</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37.5">
      <c r="A284" s="148">
        <v>1040</v>
      </c>
      <c r="B284" s="149">
        <v>46048</v>
      </c>
      <c r="C284" s="150">
        <v>9</v>
      </c>
      <c r="D284" s="150">
        <v>17</v>
      </c>
      <c r="E284" s="153" t="s">
        <v>2</v>
      </c>
      <c r="F284" s="156" t="s">
        <v>38</v>
      </c>
      <c r="G284" s="156" t="s">
        <v>497</v>
      </c>
      <c r="H284" s="138" t="str">
        <f>IF(OR(G284="中止",G284="取消"),"998",IF(ISNA(MATCH($E284,施設情報!$B$2:$B$96,0)),"999",INDEX(施設情報!$C$2:$C$96,MATCH($E284,施設情報!$B$2:$B$96,0))))</f>
        <v>008</v>
      </c>
      <c r="I284" s="139">
        <f t="shared" si="69"/>
        <v>46048</v>
      </c>
      <c r="J284" s="137" t="str">
        <f t="shared" si="70"/>
        <v>008-46048</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37.5">
      <c r="A285" s="148">
        <v>1041</v>
      </c>
      <c r="B285" s="149">
        <v>46048</v>
      </c>
      <c r="C285" s="150">
        <v>9</v>
      </c>
      <c r="D285" s="150">
        <v>17</v>
      </c>
      <c r="E285" s="153" t="s">
        <v>91</v>
      </c>
      <c r="F285" s="156" t="s">
        <v>496</v>
      </c>
      <c r="G285" s="156" t="s">
        <v>497</v>
      </c>
      <c r="H285" s="138" t="str">
        <f>IF(OR(G285="中止",G285="取消"),"998",IF(ISNA(MATCH($E285,施設情報!$B$2:$B$96,0)),"999",INDEX(施設情報!$C$2:$C$96,MATCH($E285,施設情報!$B$2:$B$96,0))))</f>
        <v>018</v>
      </c>
      <c r="I285" s="139">
        <f t="shared" si="69"/>
        <v>46048</v>
      </c>
      <c r="J285" s="137" t="str">
        <f t="shared" si="70"/>
        <v>018-46048</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56.25">
      <c r="A286" s="148">
        <v>321</v>
      </c>
      <c r="B286" s="152">
        <v>46049</v>
      </c>
      <c r="C286" s="154">
        <v>9</v>
      </c>
      <c r="D286" s="154">
        <v>17</v>
      </c>
      <c r="E286" s="153" t="s">
        <v>53</v>
      </c>
      <c r="F286" s="207" t="s">
        <v>96</v>
      </c>
      <c r="G286" s="207" t="s">
        <v>1</v>
      </c>
      <c r="H286" s="138" t="str">
        <f>IF(OR(G286="中止",G286="取消"),"998",IF(ISNA(MATCH($E286,施設情報!$B$2:$B$96,0)),"999",INDEX(施設情報!$C$2:$C$96,MATCH($E286,施設情報!$B$2:$B$96,0))))</f>
        <v>024</v>
      </c>
      <c r="I286" s="139">
        <f t="shared" si="69"/>
        <v>46049</v>
      </c>
      <c r="J286" s="137" t="str">
        <f t="shared" si="70"/>
        <v>024-46049</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37.5">
      <c r="A287" s="148">
        <v>750</v>
      </c>
      <c r="B287" s="149">
        <v>46049</v>
      </c>
      <c r="C287" s="150">
        <v>9</v>
      </c>
      <c r="D287" s="150">
        <v>17</v>
      </c>
      <c r="E287" s="153" t="s">
        <v>2</v>
      </c>
      <c r="F287" s="156" t="s">
        <v>38</v>
      </c>
      <c r="G287" s="156" t="s">
        <v>495</v>
      </c>
      <c r="H287" s="138" t="str">
        <f>IF(OR(G287="中止",G287="取消"),"998",IF(ISNA(MATCH($E287,施設情報!$B$2:$B$96,0)),"999",INDEX(施設情報!$C$2:$C$96,MATCH($E287,施設情報!$B$2:$B$96,0))))</f>
        <v>998</v>
      </c>
      <c r="I287" s="139">
        <f t="shared" si="69"/>
        <v>46049</v>
      </c>
      <c r="J287" s="137" t="str">
        <f t="shared" si="70"/>
        <v>998-46049</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75">
      <c r="A288" s="148">
        <v>762</v>
      </c>
      <c r="B288" s="149">
        <v>46049</v>
      </c>
      <c r="C288" s="150">
        <v>9</v>
      </c>
      <c r="D288" s="150">
        <v>17</v>
      </c>
      <c r="E288" s="153" t="s">
        <v>41</v>
      </c>
      <c r="F288" s="156" t="s">
        <v>38</v>
      </c>
      <c r="G288" s="156" t="s">
        <v>495</v>
      </c>
      <c r="H288" s="138" t="str">
        <f>IF(OR(G288="中止",G288="取消"),"998",IF(ISNA(MATCH($E288,施設情報!$B$2:$B$96,0)),"999",INDEX(施設情報!$C$2:$C$96,MATCH($E288,施設情報!$B$2:$B$96,0))))</f>
        <v>998</v>
      </c>
      <c r="I288" s="139">
        <f t="shared" si="69"/>
        <v>46049</v>
      </c>
      <c r="J288" s="137" t="str">
        <f t="shared" si="70"/>
        <v>998-46049</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36">
      <c r="A289" s="148">
        <v>774</v>
      </c>
      <c r="B289" s="149">
        <v>46049</v>
      </c>
      <c r="C289" s="150">
        <v>9</v>
      </c>
      <c r="D289" s="150">
        <v>17</v>
      </c>
      <c r="E289" s="153" t="s">
        <v>92</v>
      </c>
      <c r="F289" s="156" t="s">
        <v>38</v>
      </c>
      <c r="G289" s="156" t="s">
        <v>495</v>
      </c>
      <c r="H289" s="138" t="str">
        <f>IF(OR(G289="中止",G289="取消"),"998",IF(ISNA(MATCH($E289,施設情報!$B$2:$B$96,0)),"999",INDEX(施設情報!$C$2:$C$96,MATCH($E289,施設情報!$B$2:$B$96,0))))</f>
        <v>998</v>
      </c>
      <c r="I289" s="139">
        <f t="shared" si="69"/>
        <v>46049</v>
      </c>
      <c r="J289" s="137" t="str">
        <f t="shared" si="70"/>
        <v>998-46049</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72">
      <c r="A290" s="148">
        <v>786</v>
      </c>
      <c r="B290" s="149">
        <v>46049</v>
      </c>
      <c r="C290" s="150">
        <v>9</v>
      </c>
      <c r="D290" s="150">
        <v>17</v>
      </c>
      <c r="E290" s="153" t="s">
        <v>93</v>
      </c>
      <c r="F290" s="156" t="s">
        <v>38</v>
      </c>
      <c r="G290" s="156" t="s">
        <v>495</v>
      </c>
      <c r="H290" s="138" t="str">
        <f>IF(OR(G290="中止",G290="取消"),"998",IF(ISNA(MATCH($E290,施設情報!$B$2:$B$96,0)),"999",INDEX(施設情報!$C$2:$C$96,MATCH($E290,施設情報!$B$2:$B$96,0))))</f>
        <v>998</v>
      </c>
      <c r="I290" s="139">
        <f t="shared" si="69"/>
        <v>46049</v>
      </c>
      <c r="J290" s="137" t="str">
        <f t="shared" si="70"/>
        <v>998-46049</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75">
      <c r="A291" s="148">
        <v>798</v>
      </c>
      <c r="B291" s="149">
        <v>46049</v>
      </c>
      <c r="C291" s="150">
        <v>9</v>
      </c>
      <c r="D291" s="150">
        <v>21</v>
      </c>
      <c r="E291" s="153" t="s">
        <v>43</v>
      </c>
      <c r="F291" s="156" t="s">
        <v>38</v>
      </c>
      <c r="G291" s="156" t="s">
        <v>495</v>
      </c>
      <c r="H291" s="138" t="str">
        <f>IF(OR(G291="中止",G291="取消"),"998",IF(ISNA(MATCH($E291,施設情報!$B$2:$B$96,0)),"999",INDEX(施設情報!$C$2:$C$96,MATCH($E291,施設情報!$B$2:$B$96,0))))</f>
        <v>998</v>
      </c>
      <c r="I291" s="139">
        <f t="shared" si="69"/>
        <v>46049</v>
      </c>
      <c r="J291" s="137" t="str">
        <f t="shared" si="70"/>
        <v>998-46049</v>
      </c>
      <c r="K291" s="137">
        <f t="shared" si="71"/>
        <v>0.375</v>
      </c>
      <c r="L291" s="137">
        <f t="shared" si="72"/>
        <v>0.875</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100</v>
      </c>
      <c r="AE291" s="137">
        <f t="shared" si="78"/>
        <v>100</v>
      </c>
      <c r="AF291" s="137">
        <f t="shared" si="78"/>
        <v>100</v>
      </c>
      <c r="AG291" s="137">
        <f t="shared" si="78"/>
        <v>100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72">
      <c r="A292" s="148">
        <v>810</v>
      </c>
      <c r="B292" s="149">
        <v>46049</v>
      </c>
      <c r="C292" s="150">
        <v>9</v>
      </c>
      <c r="D292" s="150">
        <v>21</v>
      </c>
      <c r="E292" s="153" t="s">
        <v>94</v>
      </c>
      <c r="F292" s="156" t="s">
        <v>38</v>
      </c>
      <c r="G292" s="156" t="s">
        <v>495</v>
      </c>
      <c r="H292" s="138" t="str">
        <f>IF(OR(G292="中止",G292="取消"),"998",IF(ISNA(MATCH($E292,施設情報!$B$2:$B$96,0)),"999",INDEX(施設情報!$C$2:$C$96,MATCH($E292,施設情報!$B$2:$B$96,0))))</f>
        <v>998</v>
      </c>
      <c r="I292" s="139">
        <f t="shared" si="69"/>
        <v>46049</v>
      </c>
      <c r="J292" s="137" t="str">
        <f t="shared" si="70"/>
        <v>998-46049</v>
      </c>
      <c r="K292" s="137">
        <f t="shared" si="71"/>
        <v>0.375</v>
      </c>
      <c r="L292" s="137">
        <f t="shared" si="72"/>
        <v>0.875</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100</v>
      </c>
      <c r="AE292" s="137">
        <f t="shared" si="78"/>
        <v>100</v>
      </c>
      <c r="AF292" s="137">
        <f t="shared" si="78"/>
        <v>100</v>
      </c>
      <c r="AG292" s="137">
        <f t="shared" si="78"/>
        <v>100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37.5">
      <c r="A293" s="148">
        <v>834</v>
      </c>
      <c r="B293" s="149">
        <v>46049</v>
      </c>
      <c r="C293" s="150">
        <v>9</v>
      </c>
      <c r="D293" s="150">
        <v>17</v>
      </c>
      <c r="E293" s="153" t="s">
        <v>40</v>
      </c>
      <c r="F293" s="156" t="s">
        <v>38</v>
      </c>
      <c r="G293" s="156" t="s">
        <v>495</v>
      </c>
      <c r="H293" s="138" t="str">
        <f>IF(OR(G293="中止",G293="取消"),"998",IF(ISNA(MATCH($E293,施設情報!$B$2:$B$96,0)),"999",INDEX(施設情報!$C$2:$C$96,MATCH($E293,施設情報!$B$2:$B$96,0))))</f>
        <v>998</v>
      </c>
      <c r="I293" s="139">
        <f t="shared" si="69"/>
        <v>46049</v>
      </c>
      <c r="J293" s="137" t="str">
        <f t="shared" si="70"/>
        <v>998-46049</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75">
      <c r="A294" s="148">
        <v>835</v>
      </c>
      <c r="B294" s="149">
        <v>46049</v>
      </c>
      <c r="C294" s="150">
        <v>9</v>
      </c>
      <c r="D294" s="150">
        <v>17</v>
      </c>
      <c r="E294" s="153" t="s">
        <v>41</v>
      </c>
      <c r="F294" s="156" t="s">
        <v>38</v>
      </c>
      <c r="G294" s="156" t="s">
        <v>495</v>
      </c>
      <c r="H294" s="138" t="str">
        <f>IF(OR(G294="中止",G294="取消"),"998",IF(ISNA(MATCH($E294,施設情報!$B$2:$B$96,0)),"999",INDEX(施設情報!$C$2:$C$96,MATCH($E294,施設情報!$B$2:$B$96,0))))</f>
        <v>998</v>
      </c>
      <c r="I294" s="139">
        <f t="shared" si="69"/>
        <v>46049</v>
      </c>
      <c r="J294" s="137" t="str">
        <f t="shared" si="70"/>
        <v>998-46049</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93.75">
      <c r="A295" s="148">
        <v>836</v>
      </c>
      <c r="B295" s="149">
        <v>46049</v>
      </c>
      <c r="C295" s="150">
        <v>9</v>
      </c>
      <c r="D295" s="150">
        <v>17</v>
      </c>
      <c r="E295" s="2" t="s">
        <v>42</v>
      </c>
      <c r="F295" s="156" t="s">
        <v>38</v>
      </c>
      <c r="G295" s="156" t="s">
        <v>495</v>
      </c>
      <c r="H295" s="138" t="str">
        <f>IF(OR(G295="中止",G295="取消"),"998",IF(ISNA(MATCH($E295,施設情報!$B$2:$B$96,0)),"999",INDEX(施設情報!$C$2:$C$96,MATCH($E295,施設情報!$B$2:$B$96,0))))</f>
        <v>998</v>
      </c>
      <c r="I295" s="139">
        <f t="shared" si="69"/>
        <v>46049</v>
      </c>
      <c r="J295" s="137" t="str">
        <f t="shared" si="70"/>
        <v>998-46049</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75">
      <c r="A296" s="148">
        <v>837</v>
      </c>
      <c r="B296" s="149">
        <v>46049</v>
      </c>
      <c r="C296" s="150">
        <v>9</v>
      </c>
      <c r="D296" s="150">
        <v>17</v>
      </c>
      <c r="E296" s="2" t="s">
        <v>43</v>
      </c>
      <c r="F296" s="156" t="s">
        <v>38</v>
      </c>
      <c r="G296" s="156" t="s">
        <v>495</v>
      </c>
      <c r="H296" s="138" t="str">
        <f>IF(OR(G296="中止",G296="取消"),"998",IF(ISNA(MATCH($E296,施設情報!$B$2:$B$96,0)),"999",INDEX(施設情報!$C$2:$C$96,MATCH($E296,施設情報!$B$2:$B$96,0))))</f>
        <v>998</v>
      </c>
      <c r="I296" s="139">
        <f t="shared" si="69"/>
        <v>46049</v>
      </c>
      <c r="J296" s="137" t="str">
        <f t="shared" si="70"/>
        <v>998-46049</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37.5">
      <c r="A297" s="148">
        <v>838</v>
      </c>
      <c r="B297" s="149">
        <v>46049</v>
      </c>
      <c r="C297" s="150">
        <v>9</v>
      </c>
      <c r="D297" s="150">
        <v>17</v>
      </c>
      <c r="E297" s="2" t="s">
        <v>2</v>
      </c>
      <c r="F297" s="156" t="s">
        <v>38</v>
      </c>
      <c r="G297" s="156" t="s">
        <v>495</v>
      </c>
      <c r="H297" s="138" t="str">
        <f>IF(OR(G297="中止",G297="取消"),"998",IF(ISNA(MATCH($E297,施設情報!$B$2:$B$96,0)),"999",INDEX(施設情報!$C$2:$C$96,MATCH($E297,施設情報!$B$2:$B$96,0))))</f>
        <v>998</v>
      </c>
      <c r="I297" s="139">
        <f t="shared" si="69"/>
        <v>46049</v>
      </c>
      <c r="J297" s="137" t="str">
        <f t="shared" si="70"/>
        <v>998-46049</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37.5">
      <c r="A298" s="148">
        <v>1024</v>
      </c>
      <c r="B298" s="149">
        <v>46049</v>
      </c>
      <c r="C298" s="150">
        <v>9</v>
      </c>
      <c r="D298" s="150">
        <v>17</v>
      </c>
      <c r="E298" s="153" t="s">
        <v>91</v>
      </c>
      <c r="F298" s="156" t="s">
        <v>496</v>
      </c>
      <c r="G298" s="156" t="s">
        <v>495</v>
      </c>
      <c r="H298" s="138" t="str">
        <f>IF(OR(G298="中止",G298="取消"),"998",IF(ISNA(MATCH($E298,施設情報!$B$2:$B$96,0)),"999",INDEX(施設情報!$C$2:$C$96,MATCH($E298,施設情報!$B$2:$B$96,0))))</f>
        <v>998</v>
      </c>
      <c r="I298" s="139">
        <f t="shared" si="69"/>
        <v>46049</v>
      </c>
      <c r="J298" s="137" t="str">
        <f t="shared" si="70"/>
        <v>998-46049</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37.5">
      <c r="A299" s="148">
        <v>1042</v>
      </c>
      <c r="B299" s="149">
        <v>46049</v>
      </c>
      <c r="C299" s="150">
        <v>9</v>
      </c>
      <c r="D299" s="150">
        <v>17</v>
      </c>
      <c r="E299" s="153" t="s">
        <v>40</v>
      </c>
      <c r="F299" s="156" t="s">
        <v>38</v>
      </c>
      <c r="G299" s="156" t="s">
        <v>497</v>
      </c>
      <c r="H299" s="138" t="str">
        <f>IF(OR(G299="中止",G299="取消"),"998",IF(ISNA(MATCH($E299,施設情報!$B$2:$B$96,0)),"999",INDEX(施設情報!$C$2:$C$96,MATCH($E299,施設情報!$B$2:$B$96,0))))</f>
        <v>003</v>
      </c>
      <c r="I299" s="139">
        <f t="shared" si="69"/>
        <v>46049</v>
      </c>
      <c r="J299" s="137" t="str">
        <f t="shared" si="70"/>
        <v>003-46049</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75">
      <c r="A300" s="148">
        <v>1043</v>
      </c>
      <c r="B300" s="149">
        <v>46049</v>
      </c>
      <c r="C300" s="150">
        <v>9</v>
      </c>
      <c r="D300" s="150">
        <v>17</v>
      </c>
      <c r="E300" s="153" t="s">
        <v>41</v>
      </c>
      <c r="F300" s="156" t="s">
        <v>38</v>
      </c>
      <c r="G300" s="156" t="s">
        <v>497</v>
      </c>
      <c r="H300" s="138" t="str">
        <f>IF(OR(G300="中止",G300="取消"),"998",IF(ISNA(MATCH($E300,施設情報!$B$2:$B$96,0)),"999",INDEX(施設情報!$C$2:$C$96,MATCH($E300,施設情報!$B$2:$B$96,0))))</f>
        <v>004</v>
      </c>
      <c r="I300" s="139">
        <f t="shared" si="69"/>
        <v>46049</v>
      </c>
      <c r="J300" s="137" t="str">
        <f t="shared" si="70"/>
        <v>004-46049</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93.75">
      <c r="A301" s="148">
        <v>1044</v>
      </c>
      <c r="B301" s="149">
        <v>46049</v>
      </c>
      <c r="C301" s="150">
        <v>9</v>
      </c>
      <c r="D301" s="150">
        <v>17</v>
      </c>
      <c r="E301" s="153" t="s">
        <v>42</v>
      </c>
      <c r="F301" s="156" t="s">
        <v>38</v>
      </c>
      <c r="G301" s="156" t="s">
        <v>497</v>
      </c>
      <c r="H301" s="138" t="str">
        <f>IF(OR(G301="中止",G301="取消"),"998",IF(ISNA(MATCH($E301,施設情報!$B$2:$B$96,0)),"999",INDEX(施設情報!$C$2:$C$96,MATCH($E301,施設情報!$B$2:$B$96,0))))</f>
        <v>005</v>
      </c>
      <c r="I301" s="139">
        <f t="shared" si="69"/>
        <v>46049</v>
      </c>
      <c r="J301" s="137" t="str">
        <f t="shared" si="70"/>
        <v>005-46049</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75">
      <c r="A302" s="148">
        <v>1045</v>
      </c>
      <c r="B302" s="149">
        <v>46049</v>
      </c>
      <c r="C302" s="150">
        <v>9</v>
      </c>
      <c r="D302" s="150">
        <v>17</v>
      </c>
      <c r="E302" s="153" t="s">
        <v>43</v>
      </c>
      <c r="F302" s="156" t="s">
        <v>38</v>
      </c>
      <c r="G302" s="156" t="s">
        <v>497</v>
      </c>
      <c r="H302" s="138" t="str">
        <f>IF(OR(G302="中止",G302="取消"),"998",IF(ISNA(MATCH($E302,施設情報!$B$2:$B$96,0)),"999",INDEX(施設情報!$C$2:$C$96,MATCH($E302,施設情報!$B$2:$B$96,0))))</f>
        <v>006</v>
      </c>
      <c r="I302" s="139">
        <f t="shared" si="69"/>
        <v>46049</v>
      </c>
      <c r="J302" s="137" t="str">
        <f t="shared" si="70"/>
        <v>006-46049</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37.5">
      <c r="A303" s="148">
        <v>1046</v>
      </c>
      <c r="B303" s="149">
        <v>46049</v>
      </c>
      <c r="C303" s="150">
        <v>9</v>
      </c>
      <c r="D303" s="150">
        <v>17</v>
      </c>
      <c r="E303" s="153" t="s">
        <v>2</v>
      </c>
      <c r="F303" s="156" t="s">
        <v>38</v>
      </c>
      <c r="G303" s="156" t="s">
        <v>497</v>
      </c>
      <c r="H303" s="138" t="str">
        <f>IF(OR(G303="中止",G303="取消"),"998",IF(ISNA(MATCH($E303,施設情報!$B$2:$B$96,0)),"999",INDEX(施設情報!$C$2:$C$96,MATCH($E303,施設情報!$B$2:$B$96,0))))</f>
        <v>008</v>
      </c>
      <c r="I303" s="139">
        <f t="shared" si="69"/>
        <v>46049</v>
      </c>
      <c r="J303" s="137" t="str">
        <f t="shared" si="70"/>
        <v>008-46049</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37.5">
      <c r="A304" s="148">
        <v>1047</v>
      </c>
      <c r="B304" s="149">
        <v>46049</v>
      </c>
      <c r="C304" s="150">
        <v>9</v>
      </c>
      <c r="D304" s="150">
        <v>17</v>
      </c>
      <c r="E304" s="153" t="s">
        <v>91</v>
      </c>
      <c r="F304" s="156" t="s">
        <v>496</v>
      </c>
      <c r="G304" s="156" t="s">
        <v>497</v>
      </c>
      <c r="H304" s="138" t="str">
        <f>IF(OR(G304="中止",G304="取消"),"998",IF(ISNA(MATCH($E304,施設情報!$B$2:$B$96,0)),"999",INDEX(施設情報!$C$2:$C$96,MATCH($E304,施設情報!$B$2:$B$96,0))))</f>
        <v>018</v>
      </c>
      <c r="I304" s="139">
        <f t="shared" si="69"/>
        <v>46049</v>
      </c>
      <c r="J304" s="137" t="str">
        <f t="shared" si="70"/>
        <v>018-46049</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56.25">
      <c r="A305" s="148">
        <v>322</v>
      </c>
      <c r="B305" s="152">
        <v>46050</v>
      </c>
      <c r="C305" s="154">
        <v>9</v>
      </c>
      <c r="D305" s="154">
        <v>17</v>
      </c>
      <c r="E305" s="153" t="s">
        <v>53</v>
      </c>
      <c r="F305" s="207" t="s">
        <v>96</v>
      </c>
      <c r="G305" s="207" t="s">
        <v>1</v>
      </c>
      <c r="H305" s="138" t="str">
        <f>IF(OR(G305="中止",G305="取消"),"998",IF(ISNA(MATCH($E305,施設情報!$B$2:$B$96,0)),"999",INDEX(施設情報!$C$2:$C$96,MATCH($E305,施設情報!$B$2:$B$96,0))))</f>
        <v>024</v>
      </c>
      <c r="I305" s="139">
        <f t="shared" si="69"/>
        <v>46050</v>
      </c>
      <c r="J305" s="137" t="str">
        <f t="shared" si="70"/>
        <v>024-46050</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37.5">
      <c r="A306" s="148">
        <v>751</v>
      </c>
      <c r="B306" s="149">
        <v>46050</v>
      </c>
      <c r="C306" s="150">
        <v>9</v>
      </c>
      <c r="D306" s="150">
        <v>17</v>
      </c>
      <c r="E306" s="153" t="s">
        <v>2</v>
      </c>
      <c r="F306" s="156" t="s">
        <v>38</v>
      </c>
      <c r="G306" s="156" t="s">
        <v>495</v>
      </c>
      <c r="H306" s="138" t="str">
        <f>IF(OR(G306="中止",G306="取消"),"998",IF(ISNA(MATCH($E306,施設情報!$B$2:$B$96,0)),"999",INDEX(施設情報!$C$2:$C$96,MATCH($E306,施設情報!$B$2:$B$96,0))))</f>
        <v>998</v>
      </c>
      <c r="I306" s="139">
        <f t="shared" si="69"/>
        <v>46050</v>
      </c>
      <c r="J306" s="137" t="str">
        <f t="shared" si="70"/>
        <v>998-46050</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8">
        <v>763</v>
      </c>
      <c r="B307" s="149">
        <v>46050</v>
      </c>
      <c r="C307" s="150">
        <v>9</v>
      </c>
      <c r="D307" s="150">
        <v>17</v>
      </c>
      <c r="E307" s="153" t="s">
        <v>41</v>
      </c>
      <c r="F307" s="156" t="s">
        <v>38</v>
      </c>
      <c r="G307" s="156" t="s">
        <v>495</v>
      </c>
      <c r="H307" s="138" t="str">
        <f>IF(OR(G307="中止",G307="取消"),"998",IF(ISNA(MATCH($E307,施設情報!$B$2:$B$96,0)),"999",INDEX(施設情報!$C$2:$C$96,MATCH($E307,施設情報!$B$2:$B$96,0))))</f>
        <v>998</v>
      </c>
      <c r="I307" s="139">
        <f t="shared" si="69"/>
        <v>46050</v>
      </c>
      <c r="J307" s="137" t="str">
        <f t="shared" si="70"/>
        <v>998-46050</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36">
      <c r="A308" s="148">
        <v>775</v>
      </c>
      <c r="B308" s="149">
        <v>46050</v>
      </c>
      <c r="C308" s="150">
        <v>9</v>
      </c>
      <c r="D308" s="150">
        <v>17</v>
      </c>
      <c r="E308" s="153" t="s">
        <v>92</v>
      </c>
      <c r="F308" s="156" t="s">
        <v>38</v>
      </c>
      <c r="G308" s="156" t="s">
        <v>495</v>
      </c>
      <c r="H308" s="138" t="str">
        <f>IF(OR(G308="中止",G308="取消"),"998",IF(ISNA(MATCH($E308,施設情報!$B$2:$B$96,0)),"999",INDEX(施設情報!$C$2:$C$96,MATCH($E308,施設情報!$B$2:$B$96,0))))</f>
        <v>998</v>
      </c>
      <c r="I308" s="139">
        <f t="shared" si="69"/>
        <v>46050</v>
      </c>
      <c r="J308" s="137" t="str">
        <f t="shared" si="70"/>
        <v>998-46050</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72">
      <c r="A309" s="148">
        <v>787</v>
      </c>
      <c r="B309" s="149">
        <v>46050</v>
      </c>
      <c r="C309" s="150">
        <v>9</v>
      </c>
      <c r="D309" s="150">
        <v>17</v>
      </c>
      <c r="E309" s="153" t="s">
        <v>93</v>
      </c>
      <c r="F309" s="156" t="s">
        <v>38</v>
      </c>
      <c r="G309" s="156" t="s">
        <v>495</v>
      </c>
      <c r="H309" s="138" t="str">
        <f>IF(OR(G309="中止",G309="取消"),"998",IF(ISNA(MATCH($E309,施設情報!$B$2:$B$96,0)),"999",INDEX(施設情報!$C$2:$C$96,MATCH($E309,施設情報!$B$2:$B$96,0))))</f>
        <v>998</v>
      </c>
      <c r="I309" s="139">
        <f t="shared" si="69"/>
        <v>46050</v>
      </c>
      <c r="J309" s="137" t="str">
        <f t="shared" si="70"/>
        <v>998-46050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75">
      <c r="A310" s="148">
        <v>799</v>
      </c>
      <c r="B310" s="149">
        <v>46050</v>
      </c>
      <c r="C310" s="150">
        <v>9</v>
      </c>
      <c r="D310" s="150">
        <v>21</v>
      </c>
      <c r="E310" s="153" t="s">
        <v>43</v>
      </c>
      <c r="F310" s="156" t="s">
        <v>38</v>
      </c>
      <c r="G310" s="156" t="s">
        <v>495</v>
      </c>
      <c r="H310" s="138" t="str">
        <f>IF(OR(G310="中止",G310="取消"),"998",IF(ISNA(MATCH($E310,施設情報!$B$2:$B$96,0)),"999",INDEX(施設情報!$C$2:$C$96,MATCH($E310,施設情報!$B$2:$B$96,0))))</f>
        <v>998</v>
      </c>
      <c r="I310" s="139">
        <f t="shared" si="69"/>
        <v>46050</v>
      </c>
      <c r="J310" s="137" t="str">
        <f t="shared" si="70"/>
        <v>998-46050</v>
      </c>
      <c r="K310" s="137">
        <f t="shared" si="71"/>
        <v>0.375</v>
      </c>
      <c r="L310" s="137">
        <f t="shared" si="72"/>
        <v>0.875</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100</v>
      </c>
      <c r="AE310" s="137">
        <f t="shared" si="82"/>
        <v>100</v>
      </c>
      <c r="AF310" s="137">
        <f t="shared" si="82"/>
        <v>100</v>
      </c>
      <c r="AG310" s="137">
        <f t="shared" si="82"/>
        <v>100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72">
      <c r="A311" s="148">
        <v>811</v>
      </c>
      <c r="B311" s="149">
        <v>46050</v>
      </c>
      <c r="C311" s="150">
        <v>9</v>
      </c>
      <c r="D311" s="150">
        <v>21</v>
      </c>
      <c r="E311" s="153" t="s">
        <v>94</v>
      </c>
      <c r="F311" s="156" t="s">
        <v>38</v>
      </c>
      <c r="G311" s="156" t="s">
        <v>495</v>
      </c>
      <c r="H311" s="138" t="str">
        <f>IF(OR(G311="中止",G311="取消"),"998",IF(ISNA(MATCH($E311,施設情報!$B$2:$B$96,0)),"999",INDEX(施設情報!$C$2:$C$96,MATCH($E311,施設情報!$B$2:$B$96,0))))</f>
        <v>998</v>
      </c>
      <c r="I311" s="139">
        <f t="shared" si="69"/>
        <v>46050</v>
      </c>
      <c r="J311" s="137" t="str">
        <f t="shared" si="70"/>
        <v>998-46050</v>
      </c>
      <c r="K311" s="137">
        <f t="shared" si="71"/>
        <v>0.375</v>
      </c>
      <c r="L311" s="137">
        <f t="shared" si="72"/>
        <v>0.875</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100</v>
      </c>
      <c r="AE311" s="137">
        <f t="shared" si="82"/>
        <v>100</v>
      </c>
      <c r="AF311" s="137">
        <f t="shared" si="82"/>
        <v>100</v>
      </c>
      <c r="AG311" s="137">
        <f t="shared" si="82"/>
        <v>100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37.5">
      <c r="A312" s="148">
        <v>839</v>
      </c>
      <c r="B312" s="149">
        <v>46050</v>
      </c>
      <c r="C312" s="150">
        <v>9</v>
      </c>
      <c r="D312" s="150">
        <v>17</v>
      </c>
      <c r="E312" s="2" t="s">
        <v>40</v>
      </c>
      <c r="F312" s="156" t="s">
        <v>38</v>
      </c>
      <c r="G312" s="156" t="s">
        <v>495</v>
      </c>
      <c r="H312" s="138" t="str">
        <f>IF(OR(G312="中止",G312="取消"),"998",IF(ISNA(MATCH($E312,施設情報!$B$2:$B$96,0)),"999",INDEX(施設情報!$C$2:$C$96,MATCH($E312,施設情報!$B$2:$B$96,0))))</f>
        <v>998</v>
      </c>
      <c r="I312" s="139">
        <f t="shared" si="69"/>
        <v>46050</v>
      </c>
      <c r="J312" s="137" t="str">
        <f t="shared" si="70"/>
        <v>998-46050</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75">
      <c r="A313" s="148">
        <v>840</v>
      </c>
      <c r="B313" s="149">
        <v>46050</v>
      </c>
      <c r="C313" s="150">
        <v>9</v>
      </c>
      <c r="D313" s="150">
        <v>17</v>
      </c>
      <c r="E313" s="2" t="s">
        <v>41</v>
      </c>
      <c r="F313" s="156" t="s">
        <v>38</v>
      </c>
      <c r="G313" s="156" t="s">
        <v>495</v>
      </c>
      <c r="H313" s="138" t="str">
        <f>IF(OR(G313="中止",G313="取消"),"998",IF(ISNA(MATCH($E313,施設情報!$B$2:$B$96,0)),"999",INDEX(施設情報!$C$2:$C$96,MATCH($E313,施設情報!$B$2:$B$96,0))))</f>
        <v>998</v>
      </c>
      <c r="I313" s="139">
        <f t="shared" si="69"/>
        <v>46050</v>
      </c>
      <c r="J313" s="137" t="str">
        <f t="shared" si="70"/>
        <v>998-46050</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93.75">
      <c r="A314" s="148">
        <v>841</v>
      </c>
      <c r="B314" s="149">
        <v>46050</v>
      </c>
      <c r="C314" s="150">
        <v>9</v>
      </c>
      <c r="D314" s="150">
        <v>17</v>
      </c>
      <c r="E314" s="2" t="s">
        <v>42</v>
      </c>
      <c r="F314" s="156" t="s">
        <v>38</v>
      </c>
      <c r="G314" s="156" t="s">
        <v>495</v>
      </c>
      <c r="H314" s="138" t="str">
        <f>IF(OR(G314="中止",G314="取消"),"998",IF(ISNA(MATCH($E314,施設情報!$B$2:$B$96,0)),"999",INDEX(施設情報!$C$2:$C$96,MATCH($E314,施設情報!$B$2:$B$96,0))))</f>
        <v>998</v>
      </c>
      <c r="I314" s="139">
        <f t="shared" si="69"/>
        <v>46050</v>
      </c>
      <c r="J314" s="137" t="str">
        <f t="shared" si="70"/>
        <v>998-46050</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75">
      <c r="A315" s="148">
        <v>842</v>
      </c>
      <c r="B315" s="149">
        <v>46050</v>
      </c>
      <c r="C315" s="150">
        <v>9</v>
      </c>
      <c r="D315" s="150">
        <v>17</v>
      </c>
      <c r="E315" s="2" t="s">
        <v>43</v>
      </c>
      <c r="F315" s="156" t="s">
        <v>38</v>
      </c>
      <c r="G315" s="156" t="s">
        <v>495</v>
      </c>
      <c r="H315" s="138" t="str">
        <f>IF(OR(G315="中止",G315="取消"),"998",IF(ISNA(MATCH($E315,施設情報!$B$2:$B$96,0)),"999",INDEX(施設情報!$C$2:$C$96,MATCH($E315,施設情報!$B$2:$B$96,0))))</f>
        <v>998</v>
      </c>
      <c r="I315" s="139">
        <f t="shared" si="69"/>
        <v>46050</v>
      </c>
      <c r="J315" s="137" t="str">
        <f t="shared" si="70"/>
        <v>998-46050</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37.5">
      <c r="A316" s="148">
        <v>843</v>
      </c>
      <c r="B316" s="149">
        <v>46050</v>
      </c>
      <c r="C316" s="150">
        <v>9</v>
      </c>
      <c r="D316" s="150">
        <v>17</v>
      </c>
      <c r="E316" s="2" t="s">
        <v>2</v>
      </c>
      <c r="F316" s="156" t="s">
        <v>38</v>
      </c>
      <c r="G316" s="156" t="s">
        <v>495</v>
      </c>
      <c r="H316" s="138" t="str">
        <f>IF(OR(G316="中止",G316="取消"),"998",IF(ISNA(MATCH($E316,施設情報!$B$2:$B$96,0)),"999",INDEX(施設情報!$C$2:$C$96,MATCH($E316,施設情報!$B$2:$B$96,0))))</f>
        <v>998</v>
      </c>
      <c r="I316" s="139">
        <f t="shared" si="69"/>
        <v>46050</v>
      </c>
      <c r="J316" s="137" t="str">
        <f t="shared" si="70"/>
        <v>998-46050</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37.5">
      <c r="A317" s="148">
        <v>1025</v>
      </c>
      <c r="B317" s="149">
        <v>46050</v>
      </c>
      <c r="C317" s="150">
        <v>9</v>
      </c>
      <c r="D317" s="150">
        <v>17</v>
      </c>
      <c r="E317" s="153" t="s">
        <v>91</v>
      </c>
      <c r="F317" s="156" t="s">
        <v>496</v>
      </c>
      <c r="G317" s="156" t="s">
        <v>495</v>
      </c>
      <c r="H317" s="138" t="str">
        <f>IF(OR(G317="中止",G317="取消"),"998",IF(ISNA(MATCH($E317,施設情報!$B$2:$B$96,0)),"999",INDEX(施設情報!$C$2:$C$96,MATCH($E317,施設情報!$B$2:$B$96,0))))</f>
        <v>998</v>
      </c>
      <c r="I317" s="139">
        <f t="shared" si="69"/>
        <v>46050</v>
      </c>
      <c r="J317" s="137" t="str">
        <f t="shared" si="70"/>
        <v>998-46050</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37.5">
      <c r="A318" s="148">
        <v>1048</v>
      </c>
      <c r="B318" s="149">
        <v>46050</v>
      </c>
      <c r="C318" s="150">
        <v>9</v>
      </c>
      <c r="D318" s="150">
        <v>17</v>
      </c>
      <c r="E318" s="153" t="s">
        <v>40</v>
      </c>
      <c r="F318" s="156" t="s">
        <v>38</v>
      </c>
      <c r="G318" s="156" t="s">
        <v>497</v>
      </c>
      <c r="H318" s="138" t="str">
        <f>IF(OR(G318="中止",G318="取消"),"998",IF(ISNA(MATCH($E318,施設情報!$B$2:$B$96,0)),"999",INDEX(施設情報!$C$2:$C$96,MATCH($E318,施設情報!$B$2:$B$96,0))))</f>
        <v>003</v>
      </c>
      <c r="I318" s="139">
        <f t="shared" si="69"/>
        <v>46050</v>
      </c>
      <c r="J318" s="137" t="str">
        <f t="shared" si="70"/>
        <v>003-46050</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5">
      <c r="A319" s="148">
        <v>1049</v>
      </c>
      <c r="B319" s="149">
        <v>46050</v>
      </c>
      <c r="C319" s="150">
        <v>9</v>
      </c>
      <c r="D319" s="150">
        <v>17</v>
      </c>
      <c r="E319" s="153" t="s">
        <v>41</v>
      </c>
      <c r="F319" s="156" t="s">
        <v>38</v>
      </c>
      <c r="G319" s="156" t="s">
        <v>497</v>
      </c>
      <c r="H319" s="138" t="str">
        <f>IF(OR(G319="中止",G319="取消"),"998",IF(ISNA(MATCH($E319,施設情報!$B$2:$B$96,0)),"999",INDEX(施設情報!$C$2:$C$96,MATCH($E319,施設情報!$B$2:$B$96,0))))</f>
        <v>004</v>
      </c>
      <c r="I319" s="139">
        <f t="shared" si="69"/>
        <v>46050</v>
      </c>
      <c r="J319" s="137" t="str">
        <f t="shared" si="70"/>
        <v>004-46050</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93.75">
      <c r="A320" s="148">
        <v>1050</v>
      </c>
      <c r="B320" s="149">
        <v>46050</v>
      </c>
      <c r="C320" s="150">
        <v>9</v>
      </c>
      <c r="D320" s="150">
        <v>17</v>
      </c>
      <c r="E320" s="153" t="s">
        <v>42</v>
      </c>
      <c r="F320" s="156" t="s">
        <v>38</v>
      </c>
      <c r="G320" s="156" t="s">
        <v>497</v>
      </c>
      <c r="H320" s="138" t="str">
        <f>IF(OR(G320="中止",G320="取消"),"998",IF(ISNA(MATCH($E320,施設情報!$B$2:$B$96,0)),"999",INDEX(施設情報!$C$2:$C$96,MATCH($E320,施設情報!$B$2:$B$96,0))))</f>
        <v>005</v>
      </c>
      <c r="I320" s="139">
        <f t="shared" si="69"/>
        <v>46050</v>
      </c>
      <c r="J320" s="137" t="str">
        <f t="shared" si="70"/>
        <v>005-46050</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5">
      <c r="A321" s="148">
        <v>1051</v>
      </c>
      <c r="B321" s="149">
        <v>46050</v>
      </c>
      <c r="C321" s="150">
        <v>9</v>
      </c>
      <c r="D321" s="150">
        <v>17</v>
      </c>
      <c r="E321" s="153" t="s">
        <v>43</v>
      </c>
      <c r="F321" s="156" t="s">
        <v>38</v>
      </c>
      <c r="G321" s="156" t="s">
        <v>497</v>
      </c>
      <c r="H321" s="138" t="str">
        <f>IF(OR(G321="中止",G321="取消"),"998",IF(ISNA(MATCH($E321,施設情報!$B$2:$B$96,0)),"999",INDEX(施設情報!$C$2:$C$96,MATCH($E321,施設情報!$B$2:$B$96,0))))</f>
        <v>006</v>
      </c>
      <c r="I321" s="139">
        <f t="shared" si="69"/>
        <v>46050</v>
      </c>
      <c r="J321" s="137" t="str">
        <f t="shared" si="70"/>
        <v>006-46050</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37.5">
      <c r="A322" s="148">
        <v>1052</v>
      </c>
      <c r="B322" s="149">
        <v>46050</v>
      </c>
      <c r="C322" s="150">
        <v>9</v>
      </c>
      <c r="D322" s="150">
        <v>17</v>
      </c>
      <c r="E322" s="153" t="s">
        <v>2</v>
      </c>
      <c r="F322" s="156" t="s">
        <v>38</v>
      </c>
      <c r="G322" s="156" t="s">
        <v>497</v>
      </c>
      <c r="H322" s="138" t="str">
        <f>IF(OR(G322="中止",G322="取消"),"998",IF(ISNA(MATCH($E322,施設情報!$B$2:$B$96,0)),"999",INDEX(施設情報!$C$2:$C$96,MATCH($E322,施設情報!$B$2:$B$96,0))))</f>
        <v>008</v>
      </c>
      <c r="I322" s="139">
        <f t="shared" si="69"/>
        <v>46050</v>
      </c>
      <c r="J322" s="137" t="str">
        <f t="shared" si="70"/>
        <v>008-46050</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37.5">
      <c r="A323" s="148">
        <v>1053</v>
      </c>
      <c r="B323" s="149">
        <v>46050</v>
      </c>
      <c r="C323" s="150">
        <v>9</v>
      </c>
      <c r="D323" s="150">
        <v>17</v>
      </c>
      <c r="E323" s="153" t="s">
        <v>91</v>
      </c>
      <c r="F323" s="156" t="s">
        <v>496</v>
      </c>
      <c r="G323" s="156" t="s">
        <v>497</v>
      </c>
      <c r="H323" s="138" t="str">
        <f>IF(OR(G323="中止",G323="取消"),"998",IF(ISNA(MATCH($E323,施設情報!$B$2:$B$96,0)),"999",INDEX(施設情報!$C$2:$C$96,MATCH($E323,施設情報!$B$2:$B$96,0))))</f>
        <v>018</v>
      </c>
      <c r="I323" s="139">
        <f t="shared" si="69"/>
        <v>46050</v>
      </c>
      <c r="J323" s="137" t="str">
        <f t="shared" si="70"/>
        <v>018-46050</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56.25">
      <c r="A324" s="148">
        <v>323</v>
      </c>
      <c r="B324" s="152">
        <v>46051</v>
      </c>
      <c r="C324" s="154">
        <v>9</v>
      </c>
      <c r="D324" s="154">
        <v>17</v>
      </c>
      <c r="E324" s="153" t="s">
        <v>53</v>
      </c>
      <c r="F324" s="207" t="s">
        <v>96</v>
      </c>
      <c r="G324" s="207" t="s">
        <v>1</v>
      </c>
      <c r="H324" s="138" t="str">
        <f>IF(OR(G324="中止",G324="取消"),"998",IF(ISNA(MATCH($E324,施設情報!$B$2:$B$96,0)),"999",INDEX(施設情報!$C$2:$C$96,MATCH($E324,施設情報!$B$2:$B$96,0))))</f>
        <v>024</v>
      </c>
      <c r="I324" s="139">
        <f t="shared" si="69"/>
        <v>46051</v>
      </c>
      <c r="J324" s="137" t="str">
        <f t="shared" si="70"/>
        <v>024-46051</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37.5">
      <c r="A325" s="148">
        <v>752</v>
      </c>
      <c r="B325" s="149">
        <v>46051</v>
      </c>
      <c r="C325" s="150">
        <v>9</v>
      </c>
      <c r="D325" s="150">
        <v>17</v>
      </c>
      <c r="E325" s="153" t="s">
        <v>2</v>
      </c>
      <c r="F325" s="156" t="s">
        <v>38</v>
      </c>
      <c r="G325" s="156" t="s">
        <v>495</v>
      </c>
      <c r="H325" s="138" t="str">
        <f>IF(OR(G325="中止",G325="取消"),"998",IF(ISNA(MATCH($E325,施設情報!$B$2:$B$96,0)),"999",INDEX(施設情報!$C$2:$C$96,MATCH($E325,施設情報!$B$2:$B$96,0))))</f>
        <v>998</v>
      </c>
      <c r="I325" s="139">
        <f t="shared" ref="I325:I388" si="85">B325</f>
        <v>46051</v>
      </c>
      <c r="J325" s="137" t="str">
        <f t="shared" ref="J325:J388" si="86">H325&amp;"-"&amp;I325</f>
        <v>998-46051</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75">
      <c r="A326" s="148">
        <v>764</v>
      </c>
      <c r="B326" s="149">
        <v>46051</v>
      </c>
      <c r="C326" s="150">
        <v>9</v>
      </c>
      <c r="D326" s="150">
        <v>17</v>
      </c>
      <c r="E326" s="153" t="s">
        <v>41</v>
      </c>
      <c r="F326" s="156" t="s">
        <v>38</v>
      </c>
      <c r="G326" s="156" t="s">
        <v>495</v>
      </c>
      <c r="H326" s="138" t="str">
        <f>IF(OR(G326="中止",G326="取消"),"998",IF(ISNA(MATCH($E326,施設情報!$B$2:$B$96,0)),"999",INDEX(施設情報!$C$2:$C$96,MATCH($E326,施設情報!$B$2:$B$96,0))))</f>
        <v>998</v>
      </c>
      <c r="I326" s="139">
        <f t="shared" si="85"/>
        <v>46051</v>
      </c>
      <c r="J326" s="137" t="str">
        <f t="shared" si="86"/>
        <v>998-46051</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36">
      <c r="A327" s="148">
        <v>776</v>
      </c>
      <c r="B327" s="149">
        <v>46051</v>
      </c>
      <c r="C327" s="150">
        <v>9</v>
      </c>
      <c r="D327" s="150">
        <v>17</v>
      </c>
      <c r="E327" s="153" t="s">
        <v>92</v>
      </c>
      <c r="F327" s="156" t="s">
        <v>38</v>
      </c>
      <c r="G327" s="156" t="s">
        <v>495</v>
      </c>
      <c r="H327" s="138" t="str">
        <f>IF(OR(G327="中止",G327="取消"),"998",IF(ISNA(MATCH($E327,施設情報!$B$2:$B$96,0)),"999",INDEX(施設情報!$C$2:$C$96,MATCH($E327,施設情報!$B$2:$B$96,0))))</f>
        <v>998</v>
      </c>
      <c r="I327" s="139">
        <f t="shared" si="85"/>
        <v>46051</v>
      </c>
      <c r="J327" s="137" t="str">
        <f t="shared" si="86"/>
        <v>998-46051</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2">
      <c r="A328" s="148">
        <v>788</v>
      </c>
      <c r="B328" s="149">
        <v>46051</v>
      </c>
      <c r="C328" s="150">
        <v>9</v>
      </c>
      <c r="D328" s="150">
        <v>17</v>
      </c>
      <c r="E328" s="153" t="s">
        <v>93</v>
      </c>
      <c r="F328" s="156" t="s">
        <v>38</v>
      </c>
      <c r="G328" s="156" t="s">
        <v>495</v>
      </c>
      <c r="H328" s="138" t="str">
        <f>IF(OR(G328="中止",G328="取消"),"998",IF(ISNA(MATCH($E328,施設情報!$B$2:$B$96,0)),"999",INDEX(施設情報!$C$2:$C$96,MATCH($E328,施設情報!$B$2:$B$96,0))))</f>
        <v>998</v>
      </c>
      <c r="I328" s="139">
        <f t="shared" si="85"/>
        <v>46051</v>
      </c>
      <c r="J328" s="137" t="str">
        <f t="shared" si="86"/>
        <v>998-46051</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75">
      <c r="A329" s="148">
        <v>800</v>
      </c>
      <c r="B329" s="149">
        <v>46051</v>
      </c>
      <c r="C329" s="150">
        <v>9</v>
      </c>
      <c r="D329" s="150">
        <v>21</v>
      </c>
      <c r="E329" s="153" t="s">
        <v>43</v>
      </c>
      <c r="F329" s="156" t="s">
        <v>38</v>
      </c>
      <c r="G329" s="156" t="s">
        <v>495</v>
      </c>
      <c r="H329" s="138" t="str">
        <f>IF(OR(G329="中止",G329="取消"),"998",IF(ISNA(MATCH($E329,施設情報!$B$2:$B$96,0)),"999",INDEX(施設情報!$C$2:$C$96,MATCH($E329,施設情報!$B$2:$B$96,0))))</f>
        <v>998</v>
      </c>
      <c r="I329" s="139">
        <f t="shared" si="85"/>
        <v>46051</v>
      </c>
      <c r="J329" s="137" t="str">
        <f t="shared" si="86"/>
        <v>998-46051</v>
      </c>
      <c r="K329" s="137">
        <f t="shared" si="87"/>
        <v>0.375</v>
      </c>
      <c r="L329" s="137">
        <f t="shared" si="88"/>
        <v>0.875</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100</v>
      </c>
      <c r="AE329" s="137">
        <f t="shared" si="90"/>
        <v>100</v>
      </c>
      <c r="AF329" s="137">
        <f t="shared" si="90"/>
        <v>100</v>
      </c>
      <c r="AG329" s="137">
        <f t="shared" si="90"/>
        <v>100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2">
      <c r="A330" s="148">
        <v>812</v>
      </c>
      <c r="B330" s="149">
        <v>46051</v>
      </c>
      <c r="C330" s="150">
        <v>9</v>
      </c>
      <c r="D330" s="150">
        <v>21</v>
      </c>
      <c r="E330" s="153" t="s">
        <v>94</v>
      </c>
      <c r="F330" s="156" t="s">
        <v>38</v>
      </c>
      <c r="G330" s="156" t="s">
        <v>495</v>
      </c>
      <c r="H330" s="138" t="str">
        <f>IF(OR(G330="中止",G330="取消"),"998",IF(ISNA(MATCH($E330,施設情報!$B$2:$B$96,0)),"999",INDEX(施設情報!$C$2:$C$96,MATCH($E330,施設情報!$B$2:$B$96,0))))</f>
        <v>998</v>
      </c>
      <c r="I330" s="139">
        <f t="shared" si="85"/>
        <v>46051</v>
      </c>
      <c r="J330" s="137" t="str">
        <f t="shared" si="86"/>
        <v>998-46051</v>
      </c>
      <c r="K330" s="137">
        <f t="shared" si="87"/>
        <v>0.375</v>
      </c>
      <c r="L330" s="137">
        <f t="shared" si="88"/>
        <v>0.875</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100</v>
      </c>
      <c r="AE330" s="137">
        <f t="shared" si="90"/>
        <v>100</v>
      </c>
      <c r="AF330" s="137">
        <f t="shared" si="90"/>
        <v>100</v>
      </c>
      <c r="AG330" s="137">
        <f t="shared" si="90"/>
        <v>100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37.5">
      <c r="A331" s="148">
        <v>844</v>
      </c>
      <c r="B331" s="149">
        <v>46051</v>
      </c>
      <c r="C331" s="150">
        <v>9</v>
      </c>
      <c r="D331" s="150">
        <v>17</v>
      </c>
      <c r="E331" s="2" t="s">
        <v>40</v>
      </c>
      <c r="F331" s="156" t="s">
        <v>38</v>
      </c>
      <c r="G331" s="156" t="s">
        <v>495</v>
      </c>
      <c r="H331" s="138" t="str">
        <f>IF(OR(G331="中止",G331="取消"),"998",IF(ISNA(MATCH($E331,施設情報!$B$2:$B$96,0)),"999",INDEX(施設情報!$C$2:$C$96,MATCH($E331,施設情報!$B$2:$B$96,0))))</f>
        <v>998</v>
      </c>
      <c r="I331" s="139">
        <f t="shared" si="85"/>
        <v>46051</v>
      </c>
      <c r="J331" s="137" t="str">
        <f t="shared" si="86"/>
        <v>998-46051</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75">
      <c r="A332" s="148">
        <v>845</v>
      </c>
      <c r="B332" s="149">
        <v>46051</v>
      </c>
      <c r="C332" s="150">
        <v>9</v>
      </c>
      <c r="D332" s="150">
        <v>17</v>
      </c>
      <c r="E332" s="2" t="s">
        <v>41</v>
      </c>
      <c r="F332" s="156" t="s">
        <v>38</v>
      </c>
      <c r="G332" s="156" t="s">
        <v>495</v>
      </c>
      <c r="H332" s="138" t="str">
        <f>IF(OR(G332="中止",G332="取消"),"998",IF(ISNA(MATCH($E332,施設情報!$B$2:$B$96,0)),"999",INDEX(施設情報!$C$2:$C$96,MATCH($E332,施設情報!$B$2:$B$96,0))))</f>
        <v>998</v>
      </c>
      <c r="I332" s="139">
        <f t="shared" si="85"/>
        <v>46051</v>
      </c>
      <c r="J332" s="137" t="str">
        <f t="shared" si="86"/>
        <v>998-46051</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93.75">
      <c r="A333" s="148">
        <v>846</v>
      </c>
      <c r="B333" s="149">
        <v>46051</v>
      </c>
      <c r="C333" s="150">
        <v>9</v>
      </c>
      <c r="D333" s="150">
        <v>17</v>
      </c>
      <c r="E333" s="153" t="s">
        <v>42</v>
      </c>
      <c r="F333" s="156" t="s">
        <v>38</v>
      </c>
      <c r="G333" s="156" t="s">
        <v>495</v>
      </c>
      <c r="H333" s="138" t="str">
        <f>IF(OR(G333="中止",G333="取消"),"998",IF(ISNA(MATCH($E333,施設情報!$B$2:$B$96,0)),"999",INDEX(施設情報!$C$2:$C$96,MATCH($E333,施設情報!$B$2:$B$96,0))))</f>
        <v>998</v>
      </c>
      <c r="I333" s="139">
        <f t="shared" si="85"/>
        <v>46051</v>
      </c>
      <c r="J333" s="137" t="str">
        <f t="shared" si="86"/>
        <v>998-46051</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75">
      <c r="A334" s="148">
        <v>847</v>
      </c>
      <c r="B334" s="149">
        <v>46051</v>
      </c>
      <c r="C334" s="150">
        <v>9</v>
      </c>
      <c r="D334" s="150">
        <v>17</v>
      </c>
      <c r="E334" s="153" t="s">
        <v>43</v>
      </c>
      <c r="F334" s="156" t="s">
        <v>38</v>
      </c>
      <c r="G334" s="156" t="s">
        <v>495</v>
      </c>
      <c r="H334" s="138" t="str">
        <f>IF(OR(G334="中止",G334="取消"),"998",IF(ISNA(MATCH($E334,施設情報!$B$2:$B$96,0)),"999",INDEX(施設情報!$C$2:$C$96,MATCH($E334,施設情報!$B$2:$B$96,0))))</f>
        <v>998</v>
      </c>
      <c r="I334" s="139">
        <f t="shared" si="85"/>
        <v>46051</v>
      </c>
      <c r="J334" s="137" t="str">
        <f t="shared" si="86"/>
        <v>998-46051</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37.5">
      <c r="A335" s="148">
        <v>848</v>
      </c>
      <c r="B335" s="149">
        <v>46051</v>
      </c>
      <c r="C335" s="150">
        <v>9</v>
      </c>
      <c r="D335" s="150">
        <v>17</v>
      </c>
      <c r="E335" s="153" t="s">
        <v>2</v>
      </c>
      <c r="F335" s="156" t="s">
        <v>38</v>
      </c>
      <c r="G335" s="156" t="s">
        <v>495</v>
      </c>
      <c r="H335" s="138" t="str">
        <f>IF(OR(G335="中止",G335="取消"),"998",IF(ISNA(MATCH($E335,施設情報!$B$2:$B$96,0)),"999",INDEX(施設情報!$C$2:$C$96,MATCH($E335,施設情報!$B$2:$B$96,0))))</f>
        <v>998</v>
      </c>
      <c r="I335" s="139">
        <f t="shared" si="85"/>
        <v>46051</v>
      </c>
      <c r="J335" s="137" t="str">
        <f t="shared" si="86"/>
        <v>998-46051</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37.5">
      <c r="A336" s="148">
        <v>1026</v>
      </c>
      <c r="B336" s="149">
        <v>46051</v>
      </c>
      <c r="C336" s="150">
        <v>9</v>
      </c>
      <c r="D336" s="150">
        <v>17</v>
      </c>
      <c r="E336" s="153" t="s">
        <v>91</v>
      </c>
      <c r="F336" s="156" t="s">
        <v>496</v>
      </c>
      <c r="G336" s="156" t="s">
        <v>495</v>
      </c>
      <c r="H336" s="138" t="str">
        <f>IF(OR(G336="中止",G336="取消"),"998",IF(ISNA(MATCH($E336,施設情報!$B$2:$B$96,0)),"999",INDEX(施設情報!$C$2:$C$96,MATCH($E336,施設情報!$B$2:$B$96,0))))</f>
        <v>998</v>
      </c>
      <c r="I336" s="139">
        <f t="shared" si="85"/>
        <v>46051</v>
      </c>
      <c r="J336" s="137" t="str">
        <f t="shared" si="86"/>
        <v>998-46051</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37.5">
      <c r="A337" s="148">
        <v>1054</v>
      </c>
      <c r="B337" s="149">
        <v>46051</v>
      </c>
      <c r="C337" s="150">
        <v>9</v>
      </c>
      <c r="D337" s="150">
        <v>17</v>
      </c>
      <c r="E337" s="153" t="s">
        <v>40</v>
      </c>
      <c r="F337" s="156" t="s">
        <v>38</v>
      </c>
      <c r="G337" s="156" t="s">
        <v>497</v>
      </c>
      <c r="H337" s="138" t="str">
        <f>IF(OR(G337="中止",G337="取消"),"998",IF(ISNA(MATCH($E337,施設情報!$B$2:$B$96,0)),"999",INDEX(施設情報!$C$2:$C$96,MATCH($E337,施設情報!$B$2:$B$96,0))))</f>
        <v>003</v>
      </c>
      <c r="I337" s="139">
        <f t="shared" si="85"/>
        <v>46051</v>
      </c>
      <c r="J337" s="137" t="str">
        <f t="shared" si="86"/>
        <v>003-46051</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75">
      <c r="A338" s="148">
        <v>1055</v>
      </c>
      <c r="B338" s="149">
        <v>46051</v>
      </c>
      <c r="C338" s="150">
        <v>9</v>
      </c>
      <c r="D338" s="150">
        <v>17</v>
      </c>
      <c r="E338" s="153" t="s">
        <v>41</v>
      </c>
      <c r="F338" s="156" t="s">
        <v>38</v>
      </c>
      <c r="G338" s="156" t="s">
        <v>497</v>
      </c>
      <c r="H338" s="138" t="str">
        <f>IF(OR(G338="中止",G338="取消"),"998",IF(ISNA(MATCH($E338,施設情報!$B$2:$B$96,0)),"999",INDEX(施設情報!$C$2:$C$96,MATCH($E338,施設情報!$B$2:$B$96,0))))</f>
        <v>004</v>
      </c>
      <c r="I338" s="139">
        <f t="shared" si="85"/>
        <v>46051</v>
      </c>
      <c r="J338" s="137" t="str">
        <f t="shared" si="86"/>
        <v>004-46051</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93.75">
      <c r="A339" s="148">
        <v>1056</v>
      </c>
      <c r="B339" s="149">
        <v>46051</v>
      </c>
      <c r="C339" s="150">
        <v>9</v>
      </c>
      <c r="D339" s="150">
        <v>17</v>
      </c>
      <c r="E339" s="153" t="s">
        <v>42</v>
      </c>
      <c r="F339" s="156" t="s">
        <v>38</v>
      </c>
      <c r="G339" s="156" t="s">
        <v>497</v>
      </c>
      <c r="H339" s="138" t="str">
        <f>IF(OR(G339="中止",G339="取消"),"998",IF(ISNA(MATCH($E339,施設情報!$B$2:$B$96,0)),"999",INDEX(施設情報!$C$2:$C$96,MATCH($E339,施設情報!$B$2:$B$96,0))))</f>
        <v>005</v>
      </c>
      <c r="I339" s="139">
        <f t="shared" si="85"/>
        <v>46051</v>
      </c>
      <c r="J339" s="137" t="str">
        <f t="shared" si="86"/>
        <v>005-46051</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75">
      <c r="A340" s="148">
        <v>1057</v>
      </c>
      <c r="B340" s="149">
        <v>46051</v>
      </c>
      <c r="C340" s="150">
        <v>9</v>
      </c>
      <c r="D340" s="150">
        <v>17</v>
      </c>
      <c r="E340" s="153" t="s">
        <v>43</v>
      </c>
      <c r="F340" s="156" t="s">
        <v>38</v>
      </c>
      <c r="G340" s="156" t="s">
        <v>497</v>
      </c>
      <c r="H340" s="138" t="str">
        <f>IF(OR(G340="中止",G340="取消"),"998",IF(ISNA(MATCH($E340,施設情報!$B$2:$B$96,0)),"999",INDEX(施設情報!$C$2:$C$96,MATCH($E340,施設情報!$B$2:$B$96,0))))</f>
        <v>006</v>
      </c>
      <c r="I340" s="139">
        <f t="shared" si="85"/>
        <v>46051</v>
      </c>
      <c r="J340" s="137" t="str">
        <f t="shared" si="86"/>
        <v>006-46051</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37.5">
      <c r="A341" s="148">
        <v>1058</v>
      </c>
      <c r="B341" s="149">
        <v>46051</v>
      </c>
      <c r="C341" s="150">
        <v>9</v>
      </c>
      <c r="D341" s="150">
        <v>17</v>
      </c>
      <c r="E341" s="153" t="s">
        <v>2</v>
      </c>
      <c r="F341" s="156" t="s">
        <v>38</v>
      </c>
      <c r="G341" s="156" t="s">
        <v>497</v>
      </c>
      <c r="H341" s="138" t="str">
        <f>IF(OR(G341="中止",G341="取消"),"998",IF(ISNA(MATCH($E341,施設情報!$B$2:$B$96,0)),"999",INDEX(施設情報!$C$2:$C$96,MATCH($E341,施設情報!$B$2:$B$96,0))))</f>
        <v>008</v>
      </c>
      <c r="I341" s="139">
        <f t="shared" si="85"/>
        <v>46051</v>
      </c>
      <c r="J341" s="137" t="str">
        <f t="shared" si="86"/>
        <v>008-46051</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37.5">
      <c r="A342" s="148">
        <v>1059</v>
      </c>
      <c r="B342" s="149">
        <v>46051</v>
      </c>
      <c r="C342" s="150">
        <v>9</v>
      </c>
      <c r="D342" s="150">
        <v>17</v>
      </c>
      <c r="E342" s="153" t="s">
        <v>91</v>
      </c>
      <c r="F342" s="156" t="s">
        <v>496</v>
      </c>
      <c r="G342" s="156" t="s">
        <v>497</v>
      </c>
      <c r="H342" s="138" t="str">
        <f>IF(OR(G342="中止",G342="取消"),"998",IF(ISNA(MATCH($E342,施設情報!$B$2:$B$96,0)),"999",INDEX(施設情報!$C$2:$C$96,MATCH($E342,施設情報!$B$2:$B$96,0))))</f>
        <v>018</v>
      </c>
      <c r="I342" s="139">
        <f t="shared" si="85"/>
        <v>46051</v>
      </c>
      <c r="J342" s="137" t="str">
        <f t="shared" si="86"/>
        <v>018-46051</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54">
      <c r="A343" s="148">
        <v>290</v>
      </c>
      <c r="B343" s="152">
        <v>46052</v>
      </c>
      <c r="C343" s="154">
        <v>9</v>
      </c>
      <c r="D343" s="154">
        <v>17</v>
      </c>
      <c r="E343" s="153" t="s">
        <v>39</v>
      </c>
      <c r="F343" s="207" t="s">
        <v>38</v>
      </c>
      <c r="G343" s="207" t="s">
        <v>100</v>
      </c>
      <c r="H343" s="138" t="str">
        <f>IF(OR(G343="中止",G343="取消"),"998",IF(ISNA(MATCH($E343,施設情報!$B$2:$B$96,0)),"999",INDEX(施設情報!$C$2:$C$96,MATCH($E343,施設情報!$B$2:$B$96,0))))</f>
        <v>002</v>
      </c>
      <c r="I343" s="139">
        <f t="shared" si="85"/>
        <v>46052</v>
      </c>
      <c r="J343" s="137" t="str">
        <f t="shared" si="86"/>
        <v>002-46052</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56.25">
      <c r="A344" s="148">
        <v>324</v>
      </c>
      <c r="B344" s="152">
        <v>46052</v>
      </c>
      <c r="C344" s="154">
        <v>9</v>
      </c>
      <c r="D344" s="154">
        <v>17</v>
      </c>
      <c r="E344" s="153" t="s">
        <v>53</v>
      </c>
      <c r="F344" s="207" t="s">
        <v>96</v>
      </c>
      <c r="G344" s="207" t="s">
        <v>1</v>
      </c>
      <c r="H344" s="138" t="str">
        <f>IF(OR(G344="中止",G344="取消"),"998",IF(ISNA(MATCH($E344,施設情報!$B$2:$B$96,0)),"999",INDEX(施設情報!$C$2:$C$96,MATCH($E344,施設情報!$B$2:$B$96,0))))</f>
        <v>024</v>
      </c>
      <c r="I344" s="139">
        <f t="shared" si="85"/>
        <v>46052</v>
      </c>
      <c r="J344" s="137" t="str">
        <f t="shared" si="86"/>
        <v>024-46052</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37.5">
      <c r="A345" s="148">
        <v>753</v>
      </c>
      <c r="B345" s="149">
        <v>46052</v>
      </c>
      <c r="C345" s="150">
        <v>9</v>
      </c>
      <c r="D345" s="150">
        <v>17</v>
      </c>
      <c r="E345" s="153" t="s">
        <v>2</v>
      </c>
      <c r="F345" s="156" t="s">
        <v>38</v>
      </c>
      <c r="G345" s="156" t="s">
        <v>495</v>
      </c>
      <c r="H345" s="138" t="str">
        <f>IF(OR(G345="中止",G345="取消"),"998",IF(ISNA(MATCH($E345,施設情報!$B$2:$B$96,0)),"999",INDEX(施設情報!$C$2:$C$96,MATCH($E345,施設情報!$B$2:$B$96,0))))</f>
        <v>998</v>
      </c>
      <c r="I345" s="139">
        <f t="shared" si="85"/>
        <v>46052</v>
      </c>
      <c r="J345" s="137" t="str">
        <f t="shared" si="86"/>
        <v>998-46052</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75">
      <c r="A346" s="148">
        <v>765</v>
      </c>
      <c r="B346" s="149">
        <v>46052</v>
      </c>
      <c r="C346" s="150">
        <v>9</v>
      </c>
      <c r="D346" s="150">
        <v>17</v>
      </c>
      <c r="E346" s="153" t="s">
        <v>41</v>
      </c>
      <c r="F346" s="156" t="s">
        <v>38</v>
      </c>
      <c r="G346" s="156" t="s">
        <v>495</v>
      </c>
      <c r="H346" s="138" t="str">
        <f>IF(OR(G346="中止",G346="取消"),"998",IF(ISNA(MATCH($E346,施設情報!$B$2:$B$96,0)),"999",INDEX(施設情報!$C$2:$C$96,MATCH($E346,施設情報!$B$2:$B$96,0))))</f>
        <v>998</v>
      </c>
      <c r="I346" s="139">
        <f t="shared" si="85"/>
        <v>46052</v>
      </c>
      <c r="J346" s="137" t="str">
        <f t="shared" si="86"/>
        <v>998-46052</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36">
      <c r="A347" s="148">
        <v>777</v>
      </c>
      <c r="B347" s="149">
        <v>46052</v>
      </c>
      <c r="C347" s="150">
        <v>9</v>
      </c>
      <c r="D347" s="150">
        <v>17</v>
      </c>
      <c r="E347" s="153" t="s">
        <v>92</v>
      </c>
      <c r="F347" s="156" t="s">
        <v>38</v>
      </c>
      <c r="G347" s="156" t="s">
        <v>495</v>
      </c>
      <c r="H347" s="138" t="str">
        <f>IF(OR(G347="中止",G347="取消"),"998",IF(ISNA(MATCH($E347,施設情報!$B$2:$B$96,0)),"999",INDEX(施設情報!$C$2:$C$96,MATCH($E347,施設情報!$B$2:$B$96,0))))</f>
        <v>998</v>
      </c>
      <c r="I347" s="139">
        <f t="shared" si="85"/>
        <v>46052</v>
      </c>
      <c r="J347" s="137" t="str">
        <f t="shared" si="86"/>
        <v>998-46052</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72">
      <c r="A348" s="148">
        <v>789</v>
      </c>
      <c r="B348" s="149">
        <v>46052</v>
      </c>
      <c r="C348" s="150">
        <v>9</v>
      </c>
      <c r="D348" s="150">
        <v>17</v>
      </c>
      <c r="E348" s="153" t="s">
        <v>93</v>
      </c>
      <c r="F348" s="156" t="s">
        <v>38</v>
      </c>
      <c r="G348" s="156" t="s">
        <v>495</v>
      </c>
      <c r="H348" s="138" t="str">
        <f>IF(OR(G348="中止",G348="取消"),"998",IF(ISNA(MATCH($E348,施設情報!$B$2:$B$96,0)),"999",INDEX(施設情報!$C$2:$C$96,MATCH($E348,施設情報!$B$2:$B$96,0))))</f>
        <v>998</v>
      </c>
      <c r="I348" s="139">
        <f t="shared" si="85"/>
        <v>46052</v>
      </c>
      <c r="J348" s="137" t="str">
        <f t="shared" si="86"/>
        <v>998-46052</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75">
      <c r="A349" s="148">
        <v>801</v>
      </c>
      <c r="B349" s="149">
        <v>46052</v>
      </c>
      <c r="C349" s="150">
        <v>9</v>
      </c>
      <c r="D349" s="150">
        <v>17</v>
      </c>
      <c r="E349" s="153" t="s">
        <v>43</v>
      </c>
      <c r="F349" s="156" t="s">
        <v>38</v>
      </c>
      <c r="G349" s="156" t="s">
        <v>495</v>
      </c>
      <c r="H349" s="138" t="str">
        <f>IF(OR(G349="中止",G349="取消"),"998",IF(ISNA(MATCH($E349,施設情報!$B$2:$B$96,0)),"999",INDEX(施設情報!$C$2:$C$96,MATCH($E349,施設情報!$B$2:$B$96,0))))</f>
        <v>998</v>
      </c>
      <c r="I349" s="139">
        <f t="shared" si="85"/>
        <v>46052</v>
      </c>
      <c r="J349" s="137" t="str">
        <f t="shared" si="86"/>
        <v>998-46052</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72">
      <c r="A350" s="148">
        <v>813</v>
      </c>
      <c r="B350" s="149">
        <v>46052</v>
      </c>
      <c r="C350" s="150">
        <v>9</v>
      </c>
      <c r="D350" s="150">
        <v>17</v>
      </c>
      <c r="E350" s="153" t="s">
        <v>94</v>
      </c>
      <c r="F350" s="156" t="s">
        <v>38</v>
      </c>
      <c r="G350" s="156" t="s">
        <v>495</v>
      </c>
      <c r="H350" s="138" t="str">
        <f>IF(OR(G350="中止",G350="取消"),"998",IF(ISNA(MATCH($E350,施設情報!$B$2:$B$96,0)),"999",INDEX(施設情報!$C$2:$C$96,MATCH($E350,施設情報!$B$2:$B$96,0))))</f>
        <v>998</v>
      </c>
      <c r="I350" s="139">
        <f t="shared" si="85"/>
        <v>46052</v>
      </c>
      <c r="J350" s="137" t="str">
        <f t="shared" si="86"/>
        <v>998-46052</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54">
      <c r="A351" s="148">
        <v>1191</v>
      </c>
      <c r="B351" s="149">
        <v>46052</v>
      </c>
      <c r="C351" s="150">
        <v>9</v>
      </c>
      <c r="D351" s="150">
        <v>17</v>
      </c>
      <c r="E351" s="153" t="s">
        <v>39</v>
      </c>
      <c r="F351" s="156" t="s">
        <v>38</v>
      </c>
      <c r="G351" s="156" t="s">
        <v>495</v>
      </c>
      <c r="H351" s="138" t="str">
        <f>IF(OR(G351="中止",G351="取消"),"998",IF(ISNA(MATCH($E351,施設情報!$B$2:$B$96,0)),"999",INDEX(施設情報!$C$2:$C$96,MATCH($E351,施設情報!$B$2:$B$96,0))))</f>
        <v>998</v>
      </c>
      <c r="I351" s="139">
        <f t="shared" si="85"/>
        <v>46052</v>
      </c>
      <c r="J351" s="137" t="str">
        <f t="shared" si="86"/>
        <v>998-46052</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56.25">
      <c r="A352" s="148">
        <v>1192</v>
      </c>
      <c r="B352" s="149">
        <v>46052</v>
      </c>
      <c r="C352" s="150">
        <v>9</v>
      </c>
      <c r="D352" s="150">
        <v>17</v>
      </c>
      <c r="E352" s="153" t="s">
        <v>31</v>
      </c>
      <c r="F352" s="156" t="s">
        <v>38</v>
      </c>
      <c r="G352" s="156" t="s">
        <v>495</v>
      </c>
      <c r="H352" s="138" t="str">
        <f>IF(OR(G352="中止",G352="取消"),"998",IF(ISNA(MATCH($E352,施設情報!$B$2:$B$96,0)),"999",INDEX(施設情報!$C$2:$C$96,MATCH($E352,施設情報!$B$2:$B$96,0))))</f>
        <v>998</v>
      </c>
      <c r="I352" s="139">
        <f t="shared" si="85"/>
        <v>46052</v>
      </c>
      <c r="J352" s="137" t="str">
        <f t="shared" si="86"/>
        <v>998-46052</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37.5">
      <c r="A353" s="148">
        <v>1193</v>
      </c>
      <c r="B353" s="149">
        <v>46052</v>
      </c>
      <c r="C353" s="150">
        <v>9</v>
      </c>
      <c r="D353" s="150">
        <v>17</v>
      </c>
      <c r="E353" s="153" t="s">
        <v>2</v>
      </c>
      <c r="F353" s="156" t="s">
        <v>38</v>
      </c>
      <c r="G353" s="156" t="s">
        <v>495</v>
      </c>
      <c r="H353" s="138" t="str">
        <f>IF(OR(G353="中止",G353="取消"),"998",IF(ISNA(MATCH($E353,施設情報!$B$2:$B$96,0)),"999",INDEX(施設情報!$C$2:$C$96,MATCH($E353,施設情報!$B$2:$B$96,0))))</f>
        <v>998</v>
      </c>
      <c r="I353" s="139">
        <f t="shared" si="85"/>
        <v>46052</v>
      </c>
      <c r="J353" s="137" t="str">
        <f t="shared" si="86"/>
        <v>998-46052</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54">
      <c r="A354" s="148">
        <v>1194</v>
      </c>
      <c r="B354" s="149">
        <v>46052</v>
      </c>
      <c r="C354" s="150">
        <v>9</v>
      </c>
      <c r="D354" s="150">
        <v>17</v>
      </c>
      <c r="E354" s="153" t="s">
        <v>39</v>
      </c>
      <c r="F354" s="156" t="s">
        <v>38</v>
      </c>
      <c r="G354" s="156" t="s">
        <v>495</v>
      </c>
      <c r="H354" s="138" t="str">
        <f>IF(OR(G354="中止",G354="取消"),"998",IF(ISNA(MATCH($E354,施設情報!$B$2:$B$96,0)),"999",INDEX(施設情報!$C$2:$C$96,MATCH($E354,施設情報!$B$2:$B$96,0))))</f>
        <v>998</v>
      </c>
      <c r="I354" s="139">
        <f t="shared" si="85"/>
        <v>46052</v>
      </c>
      <c r="J354" s="137" t="str">
        <f t="shared" si="86"/>
        <v>998-46052</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37.5">
      <c r="A355" s="148">
        <v>1195</v>
      </c>
      <c r="B355" s="149">
        <v>46052</v>
      </c>
      <c r="C355" s="150">
        <v>9</v>
      </c>
      <c r="D355" s="150">
        <v>17</v>
      </c>
      <c r="E355" s="153" t="s">
        <v>40</v>
      </c>
      <c r="F355" s="156" t="s">
        <v>496</v>
      </c>
      <c r="G355" s="156" t="s">
        <v>495</v>
      </c>
      <c r="H355" s="138" t="str">
        <f>IF(OR(G355="中止",G355="取消"),"998",IF(ISNA(MATCH($E355,施設情報!$B$2:$B$96,0)),"999",INDEX(施設情報!$C$2:$C$96,MATCH($E355,施設情報!$B$2:$B$96,0))))</f>
        <v>998</v>
      </c>
      <c r="I355" s="139">
        <f t="shared" si="85"/>
        <v>46052</v>
      </c>
      <c r="J355" s="137" t="str">
        <f t="shared" si="86"/>
        <v>998-46052</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1196</v>
      </c>
      <c r="B356" s="149">
        <v>46052</v>
      </c>
      <c r="C356" s="150">
        <v>9</v>
      </c>
      <c r="D356" s="150">
        <v>17</v>
      </c>
      <c r="E356" s="153" t="s">
        <v>41</v>
      </c>
      <c r="F356" s="156" t="s">
        <v>496</v>
      </c>
      <c r="G356" s="156" t="s">
        <v>495</v>
      </c>
      <c r="H356" s="138" t="str">
        <f>IF(OR(G356="中止",G356="取消"),"998",IF(ISNA(MATCH($E356,施設情報!$B$2:$B$96,0)),"999",INDEX(施設情報!$C$2:$C$96,MATCH($E356,施設情報!$B$2:$B$96,0))))</f>
        <v>998</v>
      </c>
      <c r="I356" s="139">
        <f t="shared" si="85"/>
        <v>46052</v>
      </c>
      <c r="J356" s="137" t="str">
        <f t="shared" si="86"/>
        <v>998-46052</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93.75">
      <c r="A357" s="148">
        <v>1197</v>
      </c>
      <c r="B357" s="149">
        <v>46052</v>
      </c>
      <c r="C357" s="150">
        <v>9</v>
      </c>
      <c r="D357" s="150">
        <v>17</v>
      </c>
      <c r="E357" s="153" t="s">
        <v>42</v>
      </c>
      <c r="F357" s="156" t="s">
        <v>496</v>
      </c>
      <c r="G357" s="156" t="s">
        <v>495</v>
      </c>
      <c r="H357" s="138" t="str">
        <f>IF(OR(G357="中止",G357="取消"),"998",IF(ISNA(MATCH($E357,施設情報!$B$2:$B$96,0)),"999",INDEX(施設情報!$C$2:$C$96,MATCH($E357,施設情報!$B$2:$B$96,0))))</f>
        <v>998</v>
      </c>
      <c r="I357" s="139">
        <f t="shared" si="85"/>
        <v>46052</v>
      </c>
      <c r="J357" s="137" t="str">
        <f t="shared" si="86"/>
        <v>998-46052</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75">
      <c r="A358" s="148">
        <v>1198</v>
      </c>
      <c r="B358" s="149">
        <v>46052</v>
      </c>
      <c r="C358" s="150">
        <v>9</v>
      </c>
      <c r="D358" s="150">
        <v>17</v>
      </c>
      <c r="E358" s="153" t="s">
        <v>43</v>
      </c>
      <c r="F358" s="156" t="s">
        <v>496</v>
      </c>
      <c r="G358" s="156" t="s">
        <v>495</v>
      </c>
      <c r="H358" s="138" t="str">
        <f>IF(OR(G358="中止",G358="取消"),"998",IF(ISNA(MATCH($E358,施設情報!$B$2:$B$96,0)),"999",INDEX(施設情報!$C$2:$C$96,MATCH($E358,施設情報!$B$2:$B$96,0))))</f>
        <v>998</v>
      </c>
      <c r="I358" s="139">
        <f t="shared" si="85"/>
        <v>46052</v>
      </c>
      <c r="J358" s="137" t="str">
        <f t="shared" si="86"/>
        <v>998-46052</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37.5">
      <c r="A359" s="148">
        <v>1199</v>
      </c>
      <c r="B359" s="149">
        <v>46052</v>
      </c>
      <c r="C359" s="150">
        <v>9</v>
      </c>
      <c r="D359" s="150">
        <v>17</v>
      </c>
      <c r="E359" s="153" t="s">
        <v>2</v>
      </c>
      <c r="F359" s="156" t="s">
        <v>38</v>
      </c>
      <c r="G359" s="156" t="s">
        <v>495</v>
      </c>
      <c r="H359" s="138" t="str">
        <f>IF(OR(G359="中止",G359="取消"),"998",IF(ISNA(MATCH($E359,施設情報!$B$2:$B$96,0)),"999",INDEX(施設情報!$C$2:$C$96,MATCH($E359,施設情報!$B$2:$B$96,0))))</f>
        <v>998</v>
      </c>
      <c r="I359" s="139">
        <f t="shared" si="85"/>
        <v>46052</v>
      </c>
      <c r="J359" s="137" t="str">
        <f t="shared" si="86"/>
        <v>998-46052</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56.25">
      <c r="A360" s="148">
        <v>1200</v>
      </c>
      <c r="B360" s="149">
        <v>46052</v>
      </c>
      <c r="C360" s="150">
        <v>9</v>
      </c>
      <c r="D360" s="150">
        <v>17</v>
      </c>
      <c r="E360" s="153" t="s">
        <v>44</v>
      </c>
      <c r="F360" s="156" t="s">
        <v>97</v>
      </c>
      <c r="G360" s="156" t="s">
        <v>495</v>
      </c>
      <c r="H360" s="138" t="str">
        <f>IF(OR(G360="中止",G360="取消"),"998",IF(ISNA(MATCH($E360,施設情報!$B$2:$B$96,0)),"999",INDEX(施設情報!$C$2:$C$96,MATCH($E360,施設情報!$B$2:$B$96,0))))</f>
        <v>998</v>
      </c>
      <c r="I360" s="139">
        <f t="shared" si="85"/>
        <v>46052</v>
      </c>
      <c r="J360" s="137" t="str">
        <f t="shared" si="86"/>
        <v>998-46052</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50</v>
      </c>
      <c r="W360" s="137">
        <f t="shared" si="96"/>
        <v>50</v>
      </c>
      <c r="X360" s="137">
        <f t="shared" si="96"/>
        <v>50</v>
      </c>
      <c r="Y360" s="137">
        <f t="shared" si="96"/>
        <v>50</v>
      </c>
      <c r="Z360" s="137">
        <f t="shared" si="96"/>
        <v>50</v>
      </c>
      <c r="AA360" s="137">
        <f t="shared" si="96"/>
        <v>50</v>
      </c>
      <c r="AB360" s="137">
        <f t="shared" si="96"/>
        <v>50</v>
      </c>
      <c r="AC360" s="137">
        <f t="shared" si="96"/>
        <v>50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0.5</v>
      </c>
      <c r="AM360" s="136">
        <v>0.5</v>
      </c>
    </row>
    <row r="361" spans="1:39" ht="56.25">
      <c r="A361" s="148">
        <v>1201</v>
      </c>
      <c r="B361" s="149">
        <v>46052</v>
      </c>
      <c r="C361" s="150">
        <v>9</v>
      </c>
      <c r="D361" s="150">
        <v>17</v>
      </c>
      <c r="E361" s="153" t="s">
        <v>45</v>
      </c>
      <c r="F361" s="156" t="s">
        <v>97</v>
      </c>
      <c r="G361" s="156" t="s">
        <v>495</v>
      </c>
      <c r="H361" s="138" t="str">
        <f>IF(OR(G361="中止",G361="取消"),"998",IF(ISNA(MATCH($E361,施設情報!$B$2:$B$96,0)),"999",INDEX(施設情報!$C$2:$C$96,MATCH($E361,施設情報!$B$2:$B$96,0))))</f>
        <v>998</v>
      </c>
      <c r="I361" s="139">
        <f t="shared" si="85"/>
        <v>46052</v>
      </c>
      <c r="J361" s="137" t="str">
        <f t="shared" si="86"/>
        <v>998-46052</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50</v>
      </c>
      <c r="W361" s="137">
        <f t="shared" si="96"/>
        <v>50</v>
      </c>
      <c r="X361" s="137">
        <f t="shared" si="96"/>
        <v>50</v>
      </c>
      <c r="Y361" s="137">
        <f t="shared" si="96"/>
        <v>50</v>
      </c>
      <c r="Z361" s="137">
        <f t="shared" si="96"/>
        <v>50</v>
      </c>
      <c r="AA361" s="137">
        <f t="shared" si="96"/>
        <v>50</v>
      </c>
      <c r="AB361" s="137">
        <f t="shared" si="96"/>
        <v>50</v>
      </c>
      <c r="AC361" s="137">
        <f t="shared" si="96"/>
        <v>50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0.5</v>
      </c>
      <c r="AM361" s="136">
        <v>0.5</v>
      </c>
    </row>
    <row r="362" spans="1:39" ht="75">
      <c r="A362" s="148">
        <v>1202</v>
      </c>
      <c r="B362" s="149">
        <v>46052</v>
      </c>
      <c r="C362" s="150">
        <v>9</v>
      </c>
      <c r="D362" s="150">
        <v>17</v>
      </c>
      <c r="E362" s="153" t="s">
        <v>46</v>
      </c>
      <c r="F362" s="156" t="s">
        <v>97</v>
      </c>
      <c r="G362" s="156" t="s">
        <v>495</v>
      </c>
      <c r="H362" s="138" t="str">
        <f>IF(OR(G362="中止",G362="取消"),"998",IF(ISNA(MATCH($E362,施設情報!$B$2:$B$96,0)),"999",INDEX(施設情報!$C$2:$C$96,MATCH($E362,施設情報!$B$2:$B$96,0))))</f>
        <v>998</v>
      </c>
      <c r="I362" s="139">
        <f t="shared" si="85"/>
        <v>46052</v>
      </c>
      <c r="J362" s="137" t="str">
        <f t="shared" si="86"/>
        <v>998-46052</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50</v>
      </c>
      <c r="W362" s="137">
        <f t="shared" si="96"/>
        <v>50</v>
      </c>
      <c r="X362" s="137">
        <f t="shared" si="96"/>
        <v>50</v>
      </c>
      <c r="Y362" s="137">
        <f t="shared" si="96"/>
        <v>50</v>
      </c>
      <c r="Z362" s="137">
        <f t="shared" si="96"/>
        <v>50</v>
      </c>
      <c r="AA362" s="137">
        <f t="shared" si="96"/>
        <v>50</v>
      </c>
      <c r="AB362" s="137">
        <f t="shared" si="96"/>
        <v>50</v>
      </c>
      <c r="AC362" s="137">
        <f t="shared" si="96"/>
        <v>50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0.5</v>
      </c>
      <c r="AM362" s="136">
        <v>0.5</v>
      </c>
    </row>
    <row r="363" spans="1:39" ht="75">
      <c r="A363" s="148">
        <v>1203</v>
      </c>
      <c r="B363" s="149">
        <v>46052</v>
      </c>
      <c r="C363" s="150">
        <v>9</v>
      </c>
      <c r="D363" s="150">
        <v>17</v>
      </c>
      <c r="E363" s="153" t="s">
        <v>47</v>
      </c>
      <c r="F363" s="156" t="s">
        <v>97</v>
      </c>
      <c r="G363" s="156" t="s">
        <v>495</v>
      </c>
      <c r="H363" s="138" t="str">
        <f>IF(OR(G363="中止",G363="取消"),"998",IF(ISNA(MATCH($E363,施設情報!$B$2:$B$96,0)),"999",INDEX(施設情報!$C$2:$C$96,MATCH($E363,施設情報!$B$2:$B$96,0))))</f>
        <v>998</v>
      </c>
      <c r="I363" s="139">
        <f t="shared" si="85"/>
        <v>46052</v>
      </c>
      <c r="J363" s="137" t="str">
        <f t="shared" si="86"/>
        <v>998-46052</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50</v>
      </c>
      <c r="W363" s="137">
        <f t="shared" si="96"/>
        <v>50</v>
      </c>
      <c r="X363" s="137">
        <f t="shared" si="96"/>
        <v>50</v>
      </c>
      <c r="Y363" s="137">
        <f t="shared" si="96"/>
        <v>50</v>
      </c>
      <c r="Z363" s="137">
        <f t="shared" si="96"/>
        <v>50</v>
      </c>
      <c r="AA363" s="137">
        <f t="shared" si="96"/>
        <v>50</v>
      </c>
      <c r="AB363" s="137">
        <f t="shared" si="96"/>
        <v>50</v>
      </c>
      <c r="AC363" s="137">
        <f t="shared" si="96"/>
        <v>50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0.5</v>
      </c>
      <c r="AM363" s="136">
        <v>0.5</v>
      </c>
    </row>
    <row r="364" spans="1:39" ht="56.25">
      <c r="A364" s="148">
        <v>1204</v>
      </c>
      <c r="B364" s="149">
        <v>46052</v>
      </c>
      <c r="C364" s="150">
        <v>9</v>
      </c>
      <c r="D364" s="150">
        <v>17</v>
      </c>
      <c r="E364" s="153" t="s">
        <v>48</v>
      </c>
      <c r="F364" s="156" t="s">
        <v>496</v>
      </c>
      <c r="G364" s="156" t="s">
        <v>495</v>
      </c>
      <c r="H364" s="138" t="str">
        <f>IF(OR(G364="中止",G364="取消"),"998",IF(ISNA(MATCH($E364,施設情報!$B$2:$B$96,0)),"999",INDEX(施設情報!$C$2:$C$96,MATCH($E364,施設情報!$B$2:$B$96,0))))</f>
        <v>998</v>
      </c>
      <c r="I364" s="139">
        <f t="shared" si="85"/>
        <v>46052</v>
      </c>
      <c r="J364" s="137" t="str">
        <f t="shared" si="86"/>
        <v>998-46052</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75">
      <c r="A365" s="148">
        <v>1205</v>
      </c>
      <c r="B365" s="149">
        <v>46052</v>
      </c>
      <c r="C365" s="150">
        <v>9</v>
      </c>
      <c r="D365" s="150">
        <v>17</v>
      </c>
      <c r="E365" s="153" t="s">
        <v>49</v>
      </c>
      <c r="F365" s="156" t="s">
        <v>496</v>
      </c>
      <c r="G365" s="156" t="s">
        <v>495</v>
      </c>
      <c r="H365" s="138" t="str">
        <f>IF(OR(G365="中止",G365="取消"),"998",IF(ISNA(MATCH($E365,施設情報!$B$2:$B$96,0)),"999",INDEX(施設情報!$C$2:$C$96,MATCH($E365,施設情報!$B$2:$B$96,0))))</f>
        <v>998</v>
      </c>
      <c r="I365" s="139">
        <f t="shared" si="85"/>
        <v>46052</v>
      </c>
      <c r="J365" s="137" t="str">
        <f t="shared" si="86"/>
        <v>998-46052</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c r="A366" s="148">
        <v>1206</v>
      </c>
      <c r="B366" s="149">
        <v>46052</v>
      </c>
      <c r="C366" s="150">
        <v>9</v>
      </c>
      <c r="D366" s="150">
        <v>17</v>
      </c>
      <c r="E366" s="153" t="s">
        <v>50</v>
      </c>
      <c r="F366" s="156" t="s">
        <v>97</v>
      </c>
      <c r="G366" s="156" t="s">
        <v>495</v>
      </c>
      <c r="H366" s="138" t="str">
        <f>IF(OR(G366="中止",G366="取消"),"998",IF(ISNA(MATCH($E366,施設情報!$B$2:$B$96,0)),"999",INDEX(施設情報!$C$2:$C$96,MATCH($E366,施設情報!$B$2:$B$96,0))))</f>
        <v>998</v>
      </c>
      <c r="I366" s="139">
        <f t="shared" si="85"/>
        <v>46052</v>
      </c>
      <c r="J366" s="137" t="str">
        <f t="shared" si="86"/>
        <v>998-46052</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50</v>
      </c>
      <c r="W366" s="137">
        <f t="shared" si="98"/>
        <v>50</v>
      </c>
      <c r="X366" s="137">
        <f t="shared" si="98"/>
        <v>50</v>
      </c>
      <c r="Y366" s="137">
        <f t="shared" si="98"/>
        <v>50</v>
      </c>
      <c r="Z366" s="137">
        <f t="shared" si="98"/>
        <v>50</v>
      </c>
      <c r="AA366" s="137">
        <f t="shared" si="98"/>
        <v>50</v>
      </c>
      <c r="AB366" s="137">
        <f t="shared" si="98"/>
        <v>50</v>
      </c>
      <c r="AC366" s="137">
        <f t="shared" si="98"/>
        <v>50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0.5</v>
      </c>
      <c r="AM366" s="136">
        <v>0.5</v>
      </c>
    </row>
    <row r="367" spans="1:39" ht="56.25">
      <c r="A367" s="148">
        <v>1207</v>
      </c>
      <c r="B367" s="149">
        <v>46052</v>
      </c>
      <c r="C367" s="150">
        <v>9</v>
      </c>
      <c r="D367" s="150">
        <v>17</v>
      </c>
      <c r="E367" s="153" t="s">
        <v>51</v>
      </c>
      <c r="F367" s="156" t="s">
        <v>97</v>
      </c>
      <c r="G367" s="156" t="s">
        <v>495</v>
      </c>
      <c r="H367" s="138" t="str">
        <f>IF(OR(G367="中止",G367="取消"),"998",IF(ISNA(MATCH($E367,施設情報!$B$2:$B$96,0)),"999",INDEX(施設情報!$C$2:$C$96,MATCH($E367,施設情報!$B$2:$B$96,0))))</f>
        <v>998</v>
      </c>
      <c r="I367" s="139">
        <f t="shared" si="85"/>
        <v>46052</v>
      </c>
      <c r="J367" s="137" t="str">
        <f t="shared" si="86"/>
        <v>998-46052</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50</v>
      </c>
      <c r="W367" s="137">
        <f t="shared" si="98"/>
        <v>50</v>
      </c>
      <c r="X367" s="137">
        <f t="shared" si="98"/>
        <v>50</v>
      </c>
      <c r="Y367" s="137">
        <f t="shared" si="98"/>
        <v>50</v>
      </c>
      <c r="Z367" s="137">
        <f t="shared" si="98"/>
        <v>50</v>
      </c>
      <c r="AA367" s="137">
        <f t="shared" si="98"/>
        <v>50</v>
      </c>
      <c r="AB367" s="137">
        <f t="shared" si="98"/>
        <v>50</v>
      </c>
      <c r="AC367" s="137">
        <f t="shared" si="98"/>
        <v>50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0.5</v>
      </c>
      <c r="AM367" s="136">
        <v>0.5</v>
      </c>
    </row>
    <row r="368" spans="1:39" ht="56.25">
      <c r="A368" s="148">
        <v>1208</v>
      </c>
      <c r="B368" s="149">
        <v>46052</v>
      </c>
      <c r="C368" s="150">
        <v>9</v>
      </c>
      <c r="D368" s="150">
        <v>17</v>
      </c>
      <c r="E368" s="153" t="s">
        <v>52</v>
      </c>
      <c r="F368" s="156" t="s">
        <v>97</v>
      </c>
      <c r="G368" s="156" t="s">
        <v>495</v>
      </c>
      <c r="H368" s="138" t="str">
        <f>IF(OR(G368="中止",G368="取消"),"998",IF(ISNA(MATCH($E368,施設情報!$B$2:$B$96,0)),"999",INDEX(施設情報!$C$2:$C$96,MATCH($E368,施設情報!$B$2:$B$96,0))))</f>
        <v>998</v>
      </c>
      <c r="I368" s="139">
        <f t="shared" si="85"/>
        <v>46052</v>
      </c>
      <c r="J368" s="137" t="str">
        <f t="shared" si="86"/>
        <v>998-46052</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50</v>
      </c>
      <c r="W368" s="137">
        <f t="shared" si="98"/>
        <v>50</v>
      </c>
      <c r="X368" s="137">
        <f t="shared" si="98"/>
        <v>50</v>
      </c>
      <c r="Y368" s="137">
        <f t="shared" si="98"/>
        <v>50</v>
      </c>
      <c r="Z368" s="137">
        <f t="shared" si="98"/>
        <v>50</v>
      </c>
      <c r="AA368" s="137">
        <f t="shared" si="98"/>
        <v>50</v>
      </c>
      <c r="AB368" s="137">
        <f t="shared" si="98"/>
        <v>50</v>
      </c>
      <c r="AC368" s="137">
        <f t="shared" si="98"/>
        <v>50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0.5</v>
      </c>
      <c r="AM368" s="136">
        <v>0.5</v>
      </c>
    </row>
    <row r="369" spans="1:39" ht="56.25">
      <c r="A369" s="148">
        <v>1209</v>
      </c>
      <c r="B369" s="149">
        <v>46052</v>
      </c>
      <c r="C369" s="150">
        <v>9</v>
      </c>
      <c r="D369" s="150">
        <v>17</v>
      </c>
      <c r="E369" s="153" t="s">
        <v>53</v>
      </c>
      <c r="F369" s="156" t="s">
        <v>97</v>
      </c>
      <c r="G369" s="156" t="s">
        <v>495</v>
      </c>
      <c r="H369" s="138" t="str">
        <f>IF(OR(G369="中止",G369="取消"),"998",IF(ISNA(MATCH($E369,施設情報!$B$2:$B$96,0)),"999",INDEX(施設情報!$C$2:$C$96,MATCH($E369,施設情報!$B$2:$B$96,0))))</f>
        <v>998</v>
      </c>
      <c r="I369" s="139">
        <f t="shared" si="85"/>
        <v>46052</v>
      </c>
      <c r="J369" s="137" t="str">
        <f t="shared" si="86"/>
        <v>998-46052</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50</v>
      </c>
      <c r="W369" s="137">
        <f t="shared" si="98"/>
        <v>50</v>
      </c>
      <c r="X369" s="137">
        <f t="shared" si="98"/>
        <v>50</v>
      </c>
      <c r="Y369" s="137">
        <f t="shared" si="98"/>
        <v>50</v>
      </c>
      <c r="Z369" s="137">
        <f t="shared" si="98"/>
        <v>50</v>
      </c>
      <c r="AA369" s="137">
        <f t="shared" si="98"/>
        <v>50</v>
      </c>
      <c r="AB369" s="137">
        <f t="shared" si="98"/>
        <v>50</v>
      </c>
      <c r="AC369" s="137">
        <f t="shared" si="98"/>
        <v>50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0.5</v>
      </c>
      <c r="AM369" s="136">
        <v>0.5</v>
      </c>
    </row>
    <row r="370" spans="1:39" ht="56.25">
      <c r="A370" s="148">
        <v>1210</v>
      </c>
      <c r="B370" s="149">
        <v>46052</v>
      </c>
      <c r="C370" s="150">
        <v>9</v>
      </c>
      <c r="D370" s="150">
        <v>17</v>
      </c>
      <c r="E370" s="153" t="s">
        <v>31</v>
      </c>
      <c r="F370" s="156" t="s">
        <v>38</v>
      </c>
      <c r="G370" s="156" t="s">
        <v>495</v>
      </c>
      <c r="H370" s="138" t="str">
        <f>IF(OR(G370="中止",G370="取消"),"998",IF(ISNA(MATCH($E370,施設情報!$B$2:$B$96,0)),"999",INDEX(施設情報!$C$2:$C$96,MATCH($E370,施設情報!$B$2:$B$96,0))))</f>
        <v>998</v>
      </c>
      <c r="I370" s="139">
        <f t="shared" si="85"/>
        <v>46052</v>
      </c>
      <c r="J370" s="137" t="str">
        <f t="shared" si="86"/>
        <v>998-46052</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56.25">
      <c r="A371" s="148">
        <v>1211</v>
      </c>
      <c r="B371" s="149">
        <v>46052</v>
      </c>
      <c r="C371" s="150">
        <v>9</v>
      </c>
      <c r="D371" s="150">
        <v>17</v>
      </c>
      <c r="E371" s="153" t="s">
        <v>54</v>
      </c>
      <c r="F371" s="156" t="s">
        <v>97</v>
      </c>
      <c r="G371" s="156" t="s">
        <v>495</v>
      </c>
      <c r="H371" s="138" t="str">
        <f>IF(OR(G371="中止",G371="取消"),"998",IF(ISNA(MATCH($E371,施設情報!$B$2:$B$96,0)),"999",INDEX(施設情報!$C$2:$C$96,MATCH($E371,施設情報!$B$2:$B$96,0))))</f>
        <v>998</v>
      </c>
      <c r="I371" s="139">
        <f t="shared" si="85"/>
        <v>46052</v>
      </c>
      <c r="J371" s="137" t="str">
        <f t="shared" si="86"/>
        <v>998-46052</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50</v>
      </c>
      <c r="W371" s="137">
        <f t="shared" si="98"/>
        <v>50</v>
      </c>
      <c r="X371" s="137">
        <f t="shared" si="98"/>
        <v>50</v>
      </c>
      <c r="Y371" s="137">
        <f t="shared" si="98"/>
        <v>50</v>
      </c>
      <c r="Z371" s="137">
        <f t="shared" si="98"/>
        <v>50</v>
      </c>
      <c r="AA371" s="137">
        <f t="shared" si="98"/>
        <v>50</v>
      </c>
      <c r="AB371" s="137">
        <f t="shared" si="98"/>
        <v>50</v>
      </c>
      <c r="AC371" s="137">
        <f t="shared" si="98"/>
        <v>50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0.5</v>
      </c>
      <c r="AM371" s="136">
        <v>0.5</v>
      </c>
    </row>
    <row r="372" spans="1:39" ht="112.5">
      <c r="A372" s="148">
        <v>1212</v>
      </c>
      <c r="B372" s="149">
        <v>46052</v>
      </c>
      <c r="C372" s="150">
        <v>9</v>
      </c>
      <c r="D372" s="150">
        <v>17</v>
      </c>
      <c r="E372" s="153" t="s">
        <v>55</v>
      </c>
      <c r="F372" s="156" t="s">
        <v>97</v>
      </c>
      <c r="G372" s="156" t="s">
        <v>495</v>
      </c>
      <c r="H372" s="138" t="str">
        <f>IF(OR(G372="中止",G372="取消"),"998",IF(ISNA(MATCH($E372,施設情報!$B$2:$B$96,0)),"999",INDEX(施設情報!$C$2:$C$96,MATCH($E372,施設情報!$B$2:$B$96,0))))</f>
        <v>998</v>
      </c>
      <c r="I372" s="139">
        <f t="shared" si="85"/>
        <v>46052</v>
      </c>
      <c r="J372" s="137" t="str">
        <f t="shared" si="86"/>
        <v>998-46052</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50</v>
      </c>
      <c r="W372" s="137">
        <f t="shared" si="98"/>
        <v>50</v>
      </c>
      <c r="X372" s="137">
        <f t="shared" si="98"/>
        <v>50</v>
      </c>
      <c r="Y372" s="137">
        <f t="shared" si="98"/>
        <v>50</v>
      </c>
      <c r="Z372" s="137">
        <f t="shared" si="98"/>
        <v>50</v>
      </c>
      <c r="AA372" s="137">
        <f t="shared" si="98"/>
        <v>50</v>
      </c>
      <c r="AB372" s="137">
        <f t="shared" si="98"/>
        <v>50</v>
      </c>
      <c r="AC372" s="137">
        <f t="shared" si="98"/>
        <v>50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0.5</v>
      </c>
      <c r="AM372" s="136">
        <v>0.5</v>
      </c>
    </row>
    <row r="373" spans="1:39" ht="75">
      <c r="A373" s="148">
        <v>1213</v>
      </c>
      <c r="B373" s="149">
        <v>46052</v>
      </c>
      <c r="C373" s="150">
        <v>9</v>
      </c>
      <c r="D373" s="150">
        <v>17</v>
      </c>
      <c r="E373" s="153" t="s">
        <v>56</v>
      </c>
      <c r="F373" s="156" t="s">
        <v>97</v>
      </c>
      <c r="G373" s="156" t="s">
        <v>495</v>
      </c>
      <c r="H373" s="138" t="str">
        <f>IF(OR(G373="中止",G373="取消"),"998",IF(ISNA(MATCH($E373,施設情報!$B$2:$B$96,0)),"999",INDEX(施設情報!$C$2:$C$96,MATCH($E373,施設情報!$B$2:$B$96,0))))</f>
        <v>998</v>
      </c>
      <c r="I373" s="139">
        <f t="shared" si="85"/>
        <v>46052</v>
      </c>
      <c r="J373" s="137" t="str">
        <f t="shared" si="86"/>
        <v>998-46052</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50</v>
      </c>
      <c r="W373" s="137">
        <f t="shared" si="98"/>
        <v>50</v>
      </c>
      <c r="X373" s="137">
        <f t="shared" si="98"/>
        <v>50</v>
      </c>
      <c r="Y373" s="137">
        <f t="shared" si="98"/>
        <v>50</v>
      </c>
      <c r="Z373" s="137">
        <f t="shared" si="98"/>
        <v>50</v>
      </c>
      <c r="AA373" s="137">
        <f t="shared" si="98"/>
        <v>50</v>
      </c>
      <c r="AB373" s="137">
        <f t="shared" si="98"/>
        <v>50</v>
      </c>
      <c r="AC373" s="137">
        <f t="shared" si="98"/>
        <v>50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0.5</v>
      </c>
      <c r="AM373" s="136">
        <v>0.5</v>
      </c>
    </row>
    <row r="374" spans="1:39" ht="37.5">
      <c r="A374" s="148">
        <v>1214</v>
      </c>
      <c r="B374" s="149">
        <v>46052</v>
      </c>
      <c r="C374" s="150">
        <v>9</v>
      </c>
      <c r="D374" s="150">
        <v>17</v>
      </c>
      <c r="E374" s="153" t="s">
        <v>57</v>
      </c>
      <c r="F374" s="156" t="s">
        <v>97</v>
      </c>
      <c r="G374" s="156" t="s">
        <v>495</v>
      </c>
      <c r="H374" s="138" t="str">
        <f>IF(OR(G374="中止",G374="取消"),"998",IF(ISNA(MATCH($E374,施設情報!$B$2:$B$96,0)),"999",INDEX(施設情報!$C$2:$C$96,MATCH($E374,施設情報!$B$2:$B$96,0))))</f>
        <v>998</v>
      </c>
      <c r="I374" s="139">
        <f t="shared" si="85"/>
        <v>46052</v>
      </c>
      <c r="J374" s="137" t="str">
        <f t="shared" si="86"/>
        <v>998-46052</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50</v>
      </c>
      <c r="W374" s="137">
        <f t="shared" si="98"/>
        <v>50</v>
      </c>
      <c r="X374" s="137">
        <f t="shared" si="98"/>
        <v>50</v>
      </c>
      <c r="Y374" s="137">
        <f t="shared" si="98"/>
        <v>50</v>
      </c>
      <c r="Z374" s="137">
        <f t="shared" si="98"/>
        <v>50</v>
      </c>
      <c r="AA374" s="137">
        <f t="shared" si="98"/>
        <v>50</v>
      </c>
      <c r="AB374" s="137">
        <f t="shared" si="98"/>
        <v>50</v>
      </c>
      <c r="AC374" s="137">
        <f t="shared" si="98"/>
        <v>50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0.5</v>
      </c>
      <c r="AM374" s="136">
        <v>0.5</v>
      </c>
    </row>
    <row r="375" spans="1:39" ht="37.5">
      <c r="A375" s="148">
        <v>1215</v>
      </c>
      <c r="B375" s="149">
        <v>46052</v>
      </c>
      <c r="C375" s="150">
        <v>9</v>
      </c>
      <c r="D375" s="150">
        <v>17</v>
      </c>
      <c r="E375" s="153" t="s">
        <v>58</v>
      </c>
      <c r="F375" s="156" t="s">
        <v>97</v>
      </c>
      <c r="G375" s="156" t="s">
        <v>495</v>
      </c>
      <c r="H375" s="138" t="str">
        <f>IF(OR(G375="中止",G375="取消"),"998",IF(ISNA(MATCH($E375,施設情報!$B$2:$B$96,0)),"999",INDEX(施設情報!$C$2:$C$96,MATCH($E375,施設情報!$B$2:$B$96,0))))</f>
        <v>998</v>
      </c>
      <c r="I375" s="139">
        <f t="shared" si="85"/>
        <v>46052</v>
      </c>
      <c r="J375" s="137" t="str">
        <f t="shared" si="86"/>
        <v>998-46052</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50</v>
      </c>
      <c r="W375" s="137">
        <f t="shared" ref="W375:AJ384" si="100">IF(AND(W$3&gt;=$K375,W$3&lt;$L375),100*$AM375,0)</f>
        <v>50</v>
      </c>
      <c r="X375" s="137">
        <f t="shared" si="100"/>
        <v>50</v>
      </c>
      <c r="Y375" s="137">
        <f t="shared" si="100"/>
        <v>50</v>
      </c>
      <c r="Z375" s="137">
        <f t="shared" si="100"/>
        <v>50</v>
      </c>
      <c r="AA375" s="137">
        <f t="shared" si="100"/>
        <v>50</v>
      </c>
      <c r="AB375" s="137">
        <f t="shared" si="100"/>
        <v>50</v>
      </c>
      <c r="AC375" s="137">
        <f t="shared" si="100"/>
        <v>50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0.5</v>
      </c>
      <c r="AM375" s="136">
        <v>0.5</v>
      </c>
    </row>
    <row r="376" spans="1:39" ht="56.25">
      <c r="A376" s="148">
        <v>1216</v>
      </c>
      <c r="B376" s="149">
        <v>46052</v>
      </c>
      <c r="C376" s="150">
        <v>9</v>
      </c>
      <c r="D376" s="150">
        <v>17</v>
      </c>
      <c r="E376" s="153" t="s">
        <v>30</v>
      </c>
      <c r="F376" s="156" t="s">
        <v>97</v>
      </c>
      <c r="G376" s="156" t="s">
        <v>495</v>
      </c>
      <c r="H376" s="138" t="str">
        <f>IF(OR(G376="中止",G376="取消"),"998",IF(ISNA(MATCH($E376,施設情報!$B$2:$B$96,0)),"999",INDEX(施設情報!$C$2:$C$96,MATCH($E376,施設情報!$B$2:$B$96,0))))</f>
        <v>998</v>
      </c>
      <c r="I376" s="139">
        <f t="shared" si="85"/>
        <v>46052</v>
      </c>
      <c r="J376" s="137" t="str">
        <f t="shared" si="86"/>
        <v>998-46052</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50</v>
      </c>
      <c r="W376" s="137">
        <f t="shared" si="100"/>
        <v>50</v>
      </c>
      <c r="X376" s="137">
        <f t="shared" si="100"/>
        <v>50</v>
      </c>
      <c r="Y376" s="137">
        <f t="shared" si="100"/>
        <v>50</v>
      </c>
      <c r="Z376" s="137">
        <f t="shared" si="100"/>
        <v>50</v>
      </c>
      <c r="AA376" s="137">
        <f t="shared" si="100"/>
        <v>50</v>
      </c>
      <c r="AB376" s="137">
        <f t="shared" si="100"/>
        <v>50</v>
      </c>
      <c r="AC376" s="137">
        <f t="shared" si="100"/>
        <v>50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0.5</v>
      </c>
      <c r="AM376" s="136">
        <v>0.5</v>
      </c>
    </row>
    <row r="377" spans="1:39" ht="93.75">
      <c r="A377" s="148">
        <v>1217</v>
      </c>
      <c r="B377" s="149">
        <v>46052</v>
      </c>
      <c r="C377" s="150">
        <v>9</v>
      </c>
      <c r="D377" s="150">
        <v>17</v>
      </c>
      <c r="E377" s="153" t="s">
        <v>59</v>
      </c>
      <c r="F377" s="156" t="s">
        <v>97</v>
      </c>
      <c r="G377" s="156" t="s">
        <v>495</v>
      </c>
      <c r="H377" s="138" t="str">
        <f>IF(OR(G377="中止",G377="取消"),"998",IF(ISNA(MATCH($E377,施設情報!$B$2:$B$96,0)),"999",INDEX(施設情報!$C$2:$C$96,MATCH($E377,施設情報!$B$2:$B$96,0))))</f>
        <v>998</v>
      </c>
      <c r="I377" s="139">
        <f t="shared" si="85"/>
        <v>46052</v>
      </c>
      <c r="J377" s="137" t="str">
        <f t="shared" si="86"/>
        <v>998-46052</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50</v>
      </c>
      <c r="W377" s="137">
        <f t="shared" si="100"/>
        <v>50</v>
      </c>
      <c r="X377" s="137">
        <f t="shared" si="100"/>
        <v>50</v>
      </c>
      <c r="Y377" s="137">
        <f t="shared" si="100"/>
        <v>50</v>
      </c>
      <c r="Z377" s="137">
        <f t="shared" si="100"/>
        <v>50</v>
      </c>
      <c r="AA377" s="137">
        <f t="shared" si="100"/>
        <v>50</v>
      </c>
      <c r="AB377" s="137">
        <f t="shared" si="100"/>
        <v>50</v>
      </c>
      <c r="AC377" s="137">
        <f t="shared" si="100"/>
        <v>50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0.5</v>
      </c>
      <c r="AM377" s="136">
        <v>0.5</v>
      </c>
    </row>
    <row r="378" spans="1:39" ht="112.5">
      <c r="A378" s="148">
        <v>1218</v>
      </c>
      <c r="B378" s="149">
        <v>46052</v>
      </c>
      <c r="C378" s="150">
        <v>9</v>
      </c>
      <c r="D378" s="150">
        <v>17</v>
      </c>
      <c r="E378" s="153" t="s">
        <v>60</v>
      </c>
      <c r="F378" s="156" t="s">
        <v>97</v>
      </c>
      <c r="G378" s="156" t="s">
        <v>495</v>
      </c>
      <c r="H378" s="138" t="str">
        <f>IF(OR(G378="中止",G378="取消"),"998",IF(ISNA(MATCH($E378,施設情報!$B$2:$B$96,0)),"999",INDEX(施設情報!$C$2:$C$96,MATCH($E378,施設情報!$B$2:$B$96,0))))</f>
        <v>998</v>
      </c>
      <c r="I378" s="139">
        <f t="shared" si="85"/>
        <v>46052</v>
      </c>
      <c r="J378" s="137" t="str">
        <f t="shared" si="86"/>
        <v>998-46052</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50</v>
      </c>
      <c r="W378" s="137">
        <f t="shared" si="100"/>
        <v>50</v>
      </c>
      <c r="X378" s="137">
        <f t="shared" si="100"/>
        <v>50</v>
      </c>
      <c r="Y378" s="137">
        <f t="shared" si="100"/>
        <v>50</v>
      </c>
      <c r="Z378" s="137">
        <f t="shared" si="100"/>
        <v>50</v>
      </c>
      <c r="AA378" s="137">
        <f t="shared" si="100"/>
        <v>50</v>
      </c>
      <c r="AB378" s="137">
        <f t="shared" si="100"/>
        <v>50</v>
      </c>
      <c r="AC378" s="137">
        <f t="shared" si="100"/>
        <v>50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0.5</v>
      </c>
      <c r="AM378" s="136">
        <v>0.5</v>
      </c>
    </row>
    <row r="379" spans="1:39" ht="75">
      <c r="A379" s="148">
        <v>1219</v>
      </c>
      <c r="B379" s="149">
        <v>46052</v>
      </c>
      <c r="C379" s="150">
        <v>9</v>
      </c>
      <c r="D379" s="150">
        <v>17</v>
      </c>
      <c r="E379" s="153" t="s">
        <v>61</v>
      </c>
      <c r="F379" s="156" t="s">
        <v>97</v>
      </c>
      <c r="G379" s="156" t="s">
        <v>495</v>
      </c>
      <c r="H379" s="138" t="str">
        <f>IF(OR(G379="中止",G379="取消"),"998",IF(ISNA(MATCH($E379,施設情報!$B$2:$B$96,0)),"999",INDEX(施設情報!$C$2:$C$96,MATCH($E379,施設情報!$B$2:$B$96,0))))</f>
        <v>998</v>
      </c>
      <c r="I379" s="139">
        <f t="shared" si="85"/>
        <v>46052</v>
      </c>
      <c r="J379" s="137" t="str">
        <f t="shared" si="86"/>
        <v>998-46052</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50</v>
      </c>
      <c r="W379" s="137">
        <f t="shared" si="100"/>
        <v>50</v>
      </c>
      <c r="X379" s="137">
        <f t="shared" si="100"/>
        <v>50</v>
      </c>
      <c r="Y379" s="137">
        <f t="shared" si="100"/>
        <v>50</v>
      </c>
      <c r="Z379" s="137">
        <f t="shared" si="100"/>
        <v>50</v>
      </c>
      <c r="AA379" s="137">
        <f t="shared" si="100"/>
        <v>50</v>
      </c>
      <c r="AB379" s="137">
        <f t="shared" si="100"/>
        <v>50</v>
      </c>
      <c r="AC379" s="137">
        <f t="shared" si="100"/>
        <v>50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0.5</v>
      </c>
      <c r="AM379" s="136">
        <v>0.5</v>
      </c>
    </row>
    <row r="380" spans="1:39" ht="75">
      <c r="A380" s="148">
        <v>1220</v>
      </c>
      <c r="B380" s="149">
        <v>46052</v>
      </c>
      <c r="C380" s="150">
        <v>9</v>
      </c>
      <c r="D380" s="150">
        <v>17</v>
      </c>
      <c r="E380" s="153" t="s">
        <v>62</v>
      </c>
      <c r="F380" s="156" t="s">
        <v>97</v>
      </c>
      <c r="G380" s="156" t="s">
        <v>495</v>
      </c>
      <c r="H380" s="138" t="str">
        <f>IF(OR(G380="中止",G380="取消"),"998",IF(ISNA(MATCH($E380,施設情報!$B$2:$B$96,0)),"999",INDEX(施設情報!$C$2:$C$96,MATCH($E380,施設情報!$B$2:$B$96,0))))</f>
        <v>998</v>
      </c>
      <c r="I380" s="139">
        <f t="shared" si="85"/>
        <v>46052</v>
      </c>
      <c r="J380" s="137" t="str">
        <f t="shared" si="86"/>
        <v>998-46052</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50</v>
      </c>
      <c r="W380" s="137">
        <f t="shared" si="100"/>
        <v>50</v>
      </c>
      <c r="X380" s="137">
        <f t="shared" si="100"/>
        <v>50</v>
      </c>
      <c r="Y380" s="137">
        <f t="shared" si="100"/>
        <v>50</v>
      </c>
      <c r="Z380" s="137">
        <f t="shared" si="100"/>
        <v>50</v>
      </c>
      <c r="AA380" s="137">
        <f t="shared" si="100"/>
        <v>50</v>
      </c>
      <c r="AB380" s="137">
        <f t="shared" si="100"/>
        <v>50</v>
      </c>
      <c r="AC380" s="137">
        <f t="shared" si="100"/>
        <v>50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0.5</v>
      </c>
      <c r="AM380" s="136">
        <v>0.5</v>
      </c>
    </row>
    <row r="381" spans="1:39" ht="37.5">
      <c r="A381" s="148">
        <v>1221</v>
      </c>
      <c r="B381" s="149">
        <v>46052</v>
      </c>
      <c r="C381" s="150">
        <v>9</v>
      </c>
      <c r="D381" s="150">
        <v>17</v>
      </c>
      <c r="E381" s="153" t="s">
        <v>63</v>
      </c>
      <c r="F381" s="156" t="s">
        <v>496</v>
      </c>
      <c r="G381" s="156" t="s">
        <v>495</v>
      </c>
      <c r="H381" s="138" t="str">
        <f>IF(OR(G381="中止",G381="取消"),"998",IF(ISNA(MATCH($E381,施設情報!$B$2:$B$96,0)),"999",INDEX(施設情報!$C$2:$C$96,MATCH($E381,施設情報!$B$2:$B$96,0))))</f>
        <v>998</v>
      </c>
      <c r="I381" s="139">
        <f t="shared" si="85"/>
        <v>46052</v>
      </c>
      <c r="J381" s="137" t="str">
        <f t="shared" si="86"/>
        <v>998-46052</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37.5">
      <c r="A382" s="148">
        <v>1222</v>
      </c>
      <c r="B382" s="149">
        <v>46052</v>
      </c>
      <c r="C382" s="150">
        <v>9</v>
      </c>
      <c r="D382" s="150">
        <v>17</v>
      </c>
      <c r="E382" s="153" t="s">
        <v>64</v>
      </c>
      <c r="F382" s="156" t="s">
        <v>496</v>
      </c>
      <c r="G382" s="156" t="s">
        <v>495</v>
      </c>
      <c r="H382" s="138" t="str">
        <f>IF(OR(G382="中止",G382="取消"),"998",IF(ISNA(MATCH($E382,施設情報!$B$2:$B$96,0)),"999",INDEX(施設情報!$C$2:$C$96,MATCH($E382,施設情報!$B$2:$B$96,0))))</f>
        <v>998</v>
      </c>
      <c r="I382" s="139">
        <f t="shared" si="85"/>
        <v>46052</v>
      </c>
      <c r="J382" s="137" t="str">
        <f t="shared" si="86"/>
        <v>998-46052</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37.5">
      <c r="A383" s="148">
        <v>1223</v>
      </c>
      <c r="B383" s="149">
        <v>46052</v>
      </c>
      <c r="C383" s="150">
        <v>9</v>
      </c>
      <c r="D383" s="150">
        <v>17</v>
      </c>
      <c r="E383" s="153" t="s">
        <v>65</v>
      </c>
      <c r="F383" s="156" t="s">
        <v>496</v>
      </c>
      <c r="G383" s="156" t="s">
        <v>495</v>
      </c>
      <c r="H383" s="138" t="str">
        <f>IF(OR(G383="中止",G383="取消"),"998",IF(ISNA(MATCH($E383,施設情報!$B$2:$B$96,0)),"999",INDEX(施設情報!$C$2:$C$96,MATCH($E383,施設情報!$B$2:$B$96,0))))</f>
        <v>998</v>
      </c>
      <c r="I383" s="139">
        <f t="shared" si="85"/>
        <v>46052</v>
      </c>
      <c r="J383" s="137" t="str">
        <f t="shared" si="86"/>
        <v>998-46052</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37.5">
      <c r="A384" s="148">
        <v>1224</v>
      </c>
      <c r="B384" s="149">
        <v>46052</v>
      </c>
      <c r="C384" s="150">
        <v>9</v>
      </c>
      <c r="D384" s="150">
        <v>17</v>
      </c>
      <c r="E384" s="153" t="s">
        <v>66</v>
      </c>
      <c r="F384" s="156" t="s">
        <v>496</v>
      </c>
      <c r="G384" s="156" t="s">
        <v>495</v>
      </c>
      <c r="H384" s="138" t="str">
        <f>IF(OR(G384="中止",G384="取消"),"998",IF(ISNA(MATCH($E384,施設情報!$B$2:$B$96,0)),"999",INDEX(施設情報!$C$2:$C$96,MATCH($E384,施設情報!$B$2:$B$96,0))))</f>
        <v>998</v>
      </c>
      <c r="I384" s="139">
        <f t="shared" si="85"/>
        <v>46052</v>
      </c>
      <c r="J384" s="137" t="str">
        <f t="shared" si="86"/>
        <v>998-46052</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56.25">
      <c r="A385" s="148">
        <v>1225</v>
      </c>
      <c r="B385" s="149">
        <v>46052</v>
      </c>
      <c r="C385" s="150">
        <v>9</v>
      </c>
      <c r="D385" s="150">
        <v>17</v>
      </c>
      <c r="E385" s="153" t="s">
        <v>32</v>
      </c>
      <c r="F385" s="156" t="s">
        <v>496</v>
      </c>
      <c r="G385" s="156" t="s">
        <v>495</v>
      </c>
      <c r="H385" s="138" t="str">
        <f>IF(OR(G385="中止",G385="取消"),"998",IF(ISNA(MATCH($E385,施設情報!$B$2:$B$96,0)),"999",INDEX(施設情報!$C$2:$C$96,MATCH($E385,施設情報!$B$2:$B$96,0))))</f>
        <v>998</v>
      </c>
      <c r="I385" s="139">
        <f t="shared" si="85"/>
        <v>46052</v>
      </c>
      <c r="J385" s="137" t="str">
        <f t="shared" si="86"/>
        <v>998-46052</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56.25">
      <c r="A386" s="148">
        <v>1226</v>
      </c>
      <c r="B386" s="149">
        <v>46052</v>
      </c>
      <c r="C386" s="150">
        <v>9</v>
      </c>
      <c r="D386" s="150">
        <v>17</v>
      </c>
      <c r="E386" s="153" t="s">
        <v>33</v>
      </c>
      <c r="F386" s="156" t="s">
        <v>496</v>
      </c>
      <c r="G386" s="156" t="s">
        <v>495</v>
      </c>
      <c r="H386" s="138" t="str">
        <f>IF(OR(G386="中止",G386="取消"),"998",IF(ISNA(MATCH($E386,施設情報!$B$2:$B$96,0)),"999",INDEX(施設情報!$C$2:$C$96,MATCH($E386,施設情報!$B$2:$B$96,0))))</f>
        <v>998</v>
      </c>
      <c r="I386" s="139">
        <f t="shared" si="85"/>
        <v>46052</v>
      </c>
      <c r="J386" s="137" t="str">
        <f t="shared" si="86"/>
        <v>998-46052</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56.25">
      <c r="A387" s="148">
        <v>1227</v>
      </c>
      <c r="B387" s="149">
        <v>46052</v>
      </c>
      <c r="C387" s="150">
        <v>9</v>
      </c>
      <c r="D387" s="150">
        <v>17</v>
      </c>
      <c r="E387" s="153" t="s">
        <v>34</v>
      </c>
      <c r="F387" s="156" t="s">
        <v>496</v>
      </c>
      <c r="G387" s="156" t="s">
        <v>495</v>
      </c>
      <c r="H387" s="138" t="str">
        <f>IF(OR(G387="中止",G387="取消"),"998",IF(ISNA(MATCH($E387,施設情報!$B$2:$B$96,0)),"999",INDEX(施設情報!$C$2:$C$96,MATCH($E387,施設情報!$B$2:$B$96,0))))</f>
        <v>998</v>
      </c>
      <c r="I387" s="139">
        <f t="shared" si="85"/>
        <v>46052</v>
      </c>
      <c r="J387" s="137" t="str">
        <f t="shared" si="86"/>
        <v>998-46052</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56.25">
      <c r="A388" s="148">
        <v>1228</v>
      </c>
      <c r="B388" s="149">
        <v>46052</v>
      </c>
      <c r="C388" s="150">
        <v>9</v>
      </c>
      <c r="D388" s="150">
        <v>17</v>
      </c>
      <c r="E388" s="153" t="s">
        <v>35</v>
      </c>
      <c r="F388" s="156" t="s">
        <v>496</v>
      </c>
      <c r="G388" s="156" t="s">
        <v>495</v>
      </c>
      <c r="H388" s="138" t="str">
        <f>IF(OR(G388="中止",G388="取消"),"998",IF(ISNA(MATCH($E388,施設情報!$B$2:$B$96,0)),"999",INDEX(施設情報!$C$2:$C$96,MATCH($E388,施設情報!$B$2:$B$96,0))))</f>
        <v>998</v>
      </c>
      <c r="I388" s="139">
        <f t="shared" si="85"/>
        <v>46052</v>
      </c>
      <c r="J388" s="137" t="str">
        <f t="shared" si="86"/>
        <v>998-46052</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56.25">
      <c r="A389" s="148">
        <v>1229</v>
      </c>
      <c r="B389" s="149">
        <v>46052</v>
      </c>
      <c r="C389" s="150">
        <v>9</v>
      </c>
      <c r="D389" s="150">
        <v>17</v>
      </c>
      <c r="E389" s="153" t="s">
        <v>36</v>
      </c>
      <c r="F389" s="156" t="s">
        <v>496</v>
      </c>
      <c r="G389" s="156" t="s">
        <v>495</v>
      </c>
      <c r="H389" s="138" t="str">
        <f>IF(OR(G389="中止",G389="取消"),"998",IF(ISNA(MATCH($E389,施設情報!$B$2:$B$96,0)),"999",INDEX(施設情報!$C$2:$C$96,MATCH($E389,施設情報!$B$2:$B$96,0))))</f>
        <v>998</v>
      </c>
      <c r="I389" s="139">
        <f t="shared" ref="I389:I452" si="103">B389</f>
        <v>46052</v>
      </c>
      <c r="J389" s="137" t="str">
        <f t="shared" ref="J389:J452" si="104">H389&amp;"-"&amp;I389</f>
        <v>998-46052</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56.25">
      <c r="A390" s="148">
        <v>1230</v>
      </c>
      <c r="B390" s="149">
        <v>46052</v>
      </c>
      <c r="C390" s="150">
        <v>9</v>
      </c>
      <c r="D390" s="150">
        <v>17</v>
      </c>
      <c r="E390" s="153" t="s">
        <v>37</v>
      </c>
      <c r="F390" s="156" t="s">
        <v>496</v>
      </c>
      <c r="G390" s="156" t="s">
        <v>495</v>
      </c>
      <c r="H390" s="138" t="str">
        <f>IF(OR(G390="中止",G390="取消"),"998",IF(ISNA(MATCH($E390,施設情報!$B$2:$B$96,0)),"999",INDEX(施設情報!$C$2:$C$96,MATCH($E390,施設情報!$B$2:$B$96,0))))</f>
        <v>998</v>
      </c>
      <c r="I390" s="139">
        <f t="shared" si="103"/>
        <v>46052</v>
      </c>
      <c r="J390" s="137" t="str">
        <f t="shared" si="104"/>
        <v>998-46052</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56.25">
      <c r="A391" s="148">
        <v>1231</v>
      </c>
      <c r="B391" s="149">
        <v>46052</v>
      </c>
      <c r="C391" s="150">
        <v>9</v>
      </c>
      <c r="D391" s="150">
        <v>17</v>
      </c>
      <c r="E391" s="153" t="s">
        <v>67</v>
      </c>
      <c r="F391" s="156" t="s">
        <v>496</v>
      </c>
      <c r="G391" s="156" t="s">
        <v>495</v>
      </c>
      <c r="H391" s="138" t="str">
        <f>IF(OR(G391="中止",G391="取消"),"998",IF(ISNA(MATCH($E391,施設情報!$B$2:$B$96,0)),"999",INDEX(施設情報!$C$2:$C$96,MATCH($E391,施設情報!$B$2:$B$96,0))))</f>
        <v>998</v>
      </c>
      <c r="I391" s="139">
        <f t="shared" si="103"/>
        <v>46052</v>
      </c>
      <c r="J391" s="137" t="str">
        <f t="shared" si="104"/>
        <v>998-46052</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75">
      <c r="A392" s="148">
        <v>1232</v>
      </c>
      <c r="B392" s="149">
        <v>46052</v>
      </c>
      <c r="C392" s="150">
        <v>9</v>
      </c>
      <c r="D392" s="150">
        <v>17</v>
      </c>
      <c r="E392" s="153" t="s">
        <v>68</v>
      </c>
      <c r="F392" s="156" t="s">
        <v>496</v>
      </c>
      <c r="G392" s="156" t="s">
        <v>495</v>
      </c>
      <c r="H392" s="138" t="str">
        <f>IF(OR(G392="中止",G392="取消"),"998",IF(ISNA(MATCH($E392,施設情報!$B$2:$B$96,0)),"999",INDEX(施設情報!$C$2:$C$96,MATCH($E392,施設情報!$B$2:$B$96,0))))</f>
        <v>998</v>
      </c>
      <c r="I392" s="139">
        <f t="shared" si="103"/>
        <v>46052</v>
      </c>
      <c r="J392" s="137" t="str">
        <f t="shared" si="104"/>
        <v>998-46052</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75">
      <c r="A393" s="148">
        <v>1233</v>
      </c>
      <c r="B393" s="149">
        <v>46052</v>
      </c>
      <c r="C393" s="150">
        <v>9</v>
      </c>
      <c r="D393" s="150">
        <v>17</v>
      </c>
      <c r="E393" s="153" t="s">
        <v>69</v>
      </c>
      <c r="F393" s="156" t="s">
        <v>496</v>
      </c>
      <c r="G393" s="156" t="s">
        <v>495</v>
      </c>
      <c r="H393" s="138" t="str">
        <f>IF(OR(G393="中止",G393="取消"),"998",IF(ISNA(MATCH($E393,施設情報!$B$2:$B$96,0)),"999",INDEX(施設情報!$C$2:$C$96,MATCH($E393,施設情報!$B$2:$B$96,0))))</f>
        <v>998</v>
      </c>
      <c r="I393" s="139">
        <f t="shared" si="103"/>
        <v>46052</v>
      </c>
      <c r="J393" s="137" t="str">
        <f t="shared" si="104"/>
        <v>998-46052</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75">
      <c r="A394" s="148">
        <v>1234</v>
      </c>
      <c r="B394" s="149">
        <v>46052</v>
      </c>
      <c r="C394" s="150">
        <v>9</v>
      </c>
      <c r="D394" s="150">
        <v>17</v>
      </c>
      <c r="E394" s="153" t="s">
        <v>70</v>
      </c>
      <c r="F394" s="156" t="s">
        <v>496</v>
      </c>
      <c r="G394" s="156" t="s">
        <v>495</v>
      </c>
      <c r="H394" s="138" t="str">
        <f>IF(OR(G394="中止",G394="取消"),"998",IF(ISNA(MATCH($E394,施設情報!$B$2:$B$96,0)),"999",INDEX(施設情報!$C$2:$C$96,MATCH($E394,施設情報!$B$2:$B$96,0))))</f>
        <v>998</v>
      </c>
      <c r="I394" s="139">
        <f t="shared" si="103"/>
        <v>46052</v>
      </c>
      <c r="J394" s="137" t="str">
        <f t="shared" si="104"/>
        <v>998-46052</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 r="A395" s="148">
        <v>1235</v>
      </c>
      <c r="B395" s="149">
        <v>46052</v>
      </c>
      <c r="C395" s="150">
        <v>9</v>
      </c>
      <c r="D395" s="150">
        <v>17</v>
      </c>
      <c r="E395" s="153" t="s">
        <v>71</v>
      </c>
      <c r="F395" s="156" t="s">
        <v>496</v>
      </c>
      <c r="G395" s="156" t="s">
        <v>495</v>
      </c>
      <c r="H395" s="138" t="str">
        <f>IF(OR(G395="中止",G395="取消"),"998",IF(ISNA(MATCH($E395,施設情報!$B$2:$B$96,0)),"999",INDEX(施設情報!$C$2:$C$96,MATCH($E395,施設情報!$B$2:$B$96,0))))</f>
        <v>998</v>
      </c>
      <c r="I395" s="139">
        <f t="shared" si="103"/>
        <v>46052</v>
      </c>
      <c r="J395" s="137" t="str">
        <f t="shared" si="104"/>
        <v>998-46052</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93.75">
      <c r="A396" s="148">
        <v>1236</v>
      </c>
      <c r="B396" s="149">
        <v>46052</v>
      </c>
      <c r="C396" s="150">
        <v>9</v>
      </c>
      <c r="D396" s="150">
        <v>17</v>
      </c>
      <c r="E396" s="153" t="s">
        <v>72</v>
      </c>
      <c r="F396" s="156" t="s">
        <v>496</v>
      </c>
      <c r="G396" s="156" t="s">
        <v>495</v>
      </c>
      <c r="H396" s="138" t="str">
        <f>IF(OR(G396="中止",G396="取消"),"998",IF(ISNA(MATCH($E396,施設情報!$B$2:$B$96,0)),"999",INDEX(施設情報!$C$2:$C$96,MATCH($E396,施設情報!$B$2:$B$96,0))))</f>
        <v>998</v>
      </c>
      <c r="I396" s="139">
        <f t="shared" si="103"/>
        <v>46052</v>
      </c>
      <c r="J396" s="137" t="str">
        <f t="shared" si="104"/>
        <v>998-46052</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93.75">
      <c r="A397" s="148">
        <v>1237</v>
      </c>
      <c r="B397" s="149">
        <v>46052</v>
      </c>
      <c r="C397" s="150">
        <v>9</v>
      </c>
      <c r="D397" s="150">
        <v>17</v>
      </c>
      <c r="E397" s="153" t="s">
        <v>73</v>
      </c>
      <c r="F397" s="156" t="s">
        <v>496</v>
      </c>
      <c r="G397" s="156" t="s">
        <v>495</v>
      </c>
      <c r="H397" s="138" t="str">
        <f>IF(OR(G397="中止",G397="取消"),"998",IF(ISNA(MATCH($E397,施設情報!$B$2:$B$96,0)),"999",INDEX(施設情報!$C$2:$C$96,MATCH($E397,施設情報!$B$2:$B$96,0))))</f>
        <v>998</v>
      </c>
      <c r="I397" s="139">
        <f t="shared" si="103"/>
        <v>46052</v>
      </c>
      <c r="J397" s="137" t="str">
        <f t="shared" si="104"/>
        <v>998-46052</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 r="A398" s="148">
        <v>1238</v>
      </c>
      <c r="B398" s="149">
        <v>46052</v>
      </c>
      <c r="C398" s="150">
        <v>9</v>
      </c>
      <c r="D398" s="150">
        <v>17</v>
      </c>
      <c r="E398" s="153" t="s">
        <v>74</v>
      </c>
      <c r="F398" s="156" t="s">
        <v>496</v>
      </c>
      <c r="G398" s="156" t="s">
        <v>495</v>
      </c>
      <c r="H398" s="138" t="str">
        <f>IF(OR(G398="中止",G398="取消"),"998",IF(ISNA(MATCH($E398,施設情報!$B$2:$B$96,0)),"999",INDEX(施設情報!$C$2:$C$96,MATCH($E398,施設情報!$B$2:$B$96,0))))</f>
        <v>998</v>
      </c>
      <c r="I398" s="139">
        <f t="shared" si="103"/>
        <v>46052</v>
      </c>
      <c r="J398" s="137" t="str">
        <f t="shared" si="104"/>
        <v>998-46052</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75">
      <c r="A399" s="148">
        <v>1239</v>
      </c>
      <c r="B399" s="149">
        <v>46052</v>
      </c>
      <c r="C399" s="150">
        <v>9</v>
      </c>
      <c r="D399" s="150">
        <v>17</v>
      </c>
      <c r="E399" s="153" t="s">
        <v>75</v>
      </c>
      <c r="F399" s="156" t="s">
        <v>496</v>
      </c>
      <c r="G399" s="156" t="s">
        <v>495</v>
      </c>
      <c r="H399" s="138" t="str">
        <f>IF(OR(G399="中止",G399="取消"),"998",IF(ISNA(MATCH($E399,施設情報!$B$2:$B$96,0)),"999",INDEX(施設情報!$C$2:$C$96,MATCH($E399,施設情報!$B$2:$B$96,0))))</f>
        <v>998</v>
      </c>
      <c r="I399" s="139">
        <f t="shared" si="103"/>
        <v>46052</v>
      </c>
      <c r="J399" s="137" t="str">
        <f t="shared" si="104"/>
        <v>998-46052</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75">
      <c r="A400" s="148">
        <v>1240</v>
      </c>
      <c r="B400" s="149">
        <v>46052</v>
      </c>
      <c r="C400" s="150">
        <v>9</v>
      </c>
      <c r="D400" s="150">
        <v>17</v>
      </c>
      <c r="E400" s="153" t="s">
        <v>76</v>
      </c>
      <c r="F400" s="156" t="s">
        <v>496</v>
      </c>
      <c r="G400" s="156" t="s">
        <v>495</v>
      </c>
      <c r="H400" s="138" t="str">
        <f>IF(OR(G400="中止",G400="取消"),"998",IF(ISNA(MATCH($E400,施設情報!$B$2:$B$96,0)),"999",INDEX(施設情報!$C$2:$C$96,MATCH($E400,施設情報!$B$2:$B$96,0))))</f>
        <v>998</v>
      </c>
      <c r="I400" s="139">
        <f t="shared" si="103"/>
        <v>46052</v>
      </c>
      <c r="J400" s="137" t="str">
        <f t="shared" si="104"/>
        <v>998-46052</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75">
      <c r="A401" s="148">
        <v>1241</v>
      </c>
      <c r="B401" s="149">
        <v>46052</v>
      </c>
      <c r="C401" s="150">
        <v>9</v>
      </c>
      <c r="D401" s="150">
        <v>17</v>
      </c>
      <c r="E401" s="153" t="s">
        <v>77</v>
      </c>
      <c r="F401" s="156" t="s">
        <v>496</v>
      </c>
      <c r="G401" s="156" t="s">
        <v>495</v>
      </c>
      <c r="H401" s="138" t="str">
        <f>IF(OR(G401="中止",G401="取消"),"998",IF(ISNA(MATCH($E401,施設情報!$B$2:$B$96,0)),"999",INDEX(施設情報!$C$2:$C$96,MATCH($E401,施設情報!$B$2:$B$96,0))))</f>
        <v>998</v>
      </c>
      <c r="I401" s="139">
        <f t="shared" si="103"/>
        <v>46052</v>
      </c>
      <c r="J401" s="137" t="str">
        <f t="shared" si="104"/>
        <v>998-46052</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112.5">
      <c r="A402" s="148">
        <v>1242</v>
      </c>
      <c r="B402" s="149">
        <v>46052</v>
      </c>
      <c r="C402" s="150">
        <v>9</v>
      </c>
      <c r="D402" s="150">
        <v>17</v>
      </c>
      <c r="E402" s="153" t="s">
        <v>78</v>
      </c>
      <c r="F402" s="156" t="s">
        <v>496</v>
      </c>
      <c r="G402" s="156" t="s">
        <v>495</v>
      </c>
      <c r="H402" s="138" t="str">
        <f>IF(OR(G402="中止",G402="取消"),"998",IF(ISNA(MATCH($E402,施設情報!$B$2:$B$96,0)),"999",INDEX(施設情報!$C$2:$C$96,MATCH($E402,施設情報!$B$2:$B$96,0))))</f>
        <v>998</v>
      </c>
      <c r="I402" s="139">
        <f t="shared" si="103"/>
        <v>46052</v>
      </c>
      <c r="J402" s="137" t="str">
        <f t="shared" si="104"/>
        <v>998-46052</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93.75">
      <c r="A403" s="148">
        <v>1243</v>
      </c>
      <c r="B403" s="149">
        <v>46052</v>
      </c>
      <c r="C403" s="150">
        <v>9</v>
      </c>
      <c r="D403" s="150">
        <v>17</v>
      </c>
      <c r="E403" s="153" t="s">
        <v>79</v>
      </c>
      <c r="F403" s="156" t="s">
        <v>496</v>
      </c>
      <c r="G403" s="156" t="s">
        <v>495</v>
      </c>
      <c r="H403" s="138" t="str">
        <f>IF(OR(G403="中止",G403="取消"),"998",IF(ISNA(MATCH($E403,施設情報!$B$2:$B$96,0)),"999",INDEX(施設情報!$C$2:$C$96,MATCH($E403,施設情報!$B$2:$B$96,0))))</f>
        <v>998</v>
      </c>
      <c r="I403" s="139">
        <f t="shared" si="103"/>
        <v>46052</v>
      </c>
      <c r="J403" s="137" t="str">
        <f t="shared" si="104"/>
        <v>998-46052</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112.5">
      <c r="A404" s="148">
        <v>1244</v>
      </c>
      <c r="B404" s="149">
        <v>46052</v>
      </c>
      <c r="C404" s="150">
        <v>9</v>
      </c>
      <c r="D404" s="150">
        <v>17</v>
      </c>
      <c r="E404" s="153" t="s">
        <v>80</v>
      </c>
      <c r="F404" s="156" t="s">
        <v>496</v>
      </c>
      <c r="G404" s="156" t="s">
        <v>495</v>
      </c>
      <c r="H404" s="138" t="str">
        <f>IF(OR(G404="中止",G404="取消"),"998",IF(ISNA(MATCH($E404,施設情報!$B$2:$B$96,0)),"999",INDEX(施設情報!$C$2:$C$96,MATCH($E404,施設情報!$B$2:$B$96,0))))</f>
        <v>998</v>
      </c>
      <c r="I404" s="139">
        <f t="shared" si="103"/>
        <v>46052</v>
      </c>
      <c r="J404" s="137" t="str">
        <f t="shared" si="104"/>
        <v>998-46052</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112.5">
      <c r="A405" s="148">
        <v>1245</v>
      </c>
      <c r="B405" s="149">
        <v>46052</v>
      </c>
      <c r="C405" s="150">
        <v>9</v>
      </c>
      <c r="D405" s="150">
        <v>17</v>
      </c>
      <c r="E405" s="153" t="s">
        <v>81</v>
      </c>
      <c r="F405" s="156" t="s">
        <v>496</v>
      </c>
      <c r="G405" s="156" t="s">
        <v>495</v>
      </c>
      <c r="H405" s="138" t="str">
        <f>IF(OR(G405="中止",G405="取消"),"998",IF(ISNA(MATCH($E405,施設情報!$B$2:$B$96,0)),"999",INDEX(施設情報!$C$2:$C$96,MATCH($E405,施設情報!$B$2:$B$96,0))))</f>
        <v>998</v>
      </c>
      <c r="I405" s="139">
        <f t="shared" si="103"/>
        <v>46052</v>
      </c>
      <c r="J405" s="137" t="str">
        <f t="shared" si="104"/>
        <v>998-46052</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93.75">
      <c r="A406" s="148">
        <v>1246</v>
      </c>
      <c r="B406" s="149">
        <v>46052</v>
      </c>
      <c r="C406" s="150">
        <v>9</v>
      </c>
      <c r="D406" s="150">
        <v>17</v>
      </c>
      <c r="E406" s="153" t="s">
        <v>82</v>
      </c>
      <c r="F406" s="156" t="s">
        <v>496</v>
      </c>
      <c r="G406" s="156" t="s">
        <v>495</v>
      </c>
      <c r="H406" s="138" t="str">
        <f>IF(OR(G406="中止",G406="取消"),"998",IF(ISNA(MATCH($E406,施設情報!$B$2:$B$96,0)),"999",INDEX(施設情報!$C$2:$C$96,MATCH($E406,施設情報!$B$2:$B$96,0))))</f>
        <v>998</v>
      </c>
      <c r="I406" s="139">
        <f t="shared" si="103"/>
        <v>46052</v>
      </c>
      <c r="J406" s="137" t="str">
        <f t="shared" si="104"/>
        <v>998-46052</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 r="A407" s="148">
        <v>1247</v>
      </c>
      <c r="B407" s="149">
        <v>46052</v>
      </c>
      <c r="C407" s="150">
        <v>9</v>
      </c>
      <c r="D407" s="150">
        <v>17</v>
      </c>
      <c r="E407" s="153" t="s">
        <v>83</v>
      </c>
      <c r="F407" s="156" t="s">
        <v>496</v>
      </c>
      <c r="G407" s="156" t="s">
        <v>495</v>
      </c>
      <c r="H407" s="138" t="str">
        <f>IF(OR(G407="中止",G407="取消"),"998",IF(ISNA(MATCH($E407,施設情報!$B$2:$B$96,0)),"999",INDEX(施設情報!$C$2:$C$96,MATCH($E407,施設情報!$B$2:$B$96,0))))</f>
        <v>998</v>
      </c>
      <c r="I407" s="139">
        <f t="shared" si="103"/>
        <v>46052</v>
      </c>
      <c r="J407" s="137" t="str">
        <f t="shared" si="104"/>
        <v>998-46052</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56.25">
      <c r="A408" s="148">
        <v>1248</v>
      </c>
      <c r="B408" s="149">
        <v>46052</v>
      </c>
      <c r="C408" s="150">
        <v>9</v>
      </c>
      <c r="D408" s="150">
        <v>17</v>
      </c>
      <c r="E408" s="153" t="s">
        <v>84</v>
      </c>
      <c r="F408" s="156" t="s">
        <v>97</v>
      </c>
      <c r="G408" s="156" t="s">
        <v>495</v>
      </c>
      <c r="H408" s="138" t="str">
        <f>IF(OR(G408="中止",G408="取消"),"998",IF(ISNA(MATCH($E408,施設情報!$B$2:$B$96,0)),"999",INDEX(施設情報!$C$2:$C$96,MATCH($E408,施設情報!$B$2:$B$96,0))))</f>
        <v>998</v>
      </c>
      <c r="I408" s="139">
        <f t="shared" si="103"/>
        <v>46052</v>
      </c>
      <c r="J408" s="137" t="str">
        <f t="shared" si="104"/>
        <v>998-46052</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50</v>
      </c>
      <c r="W408" s="137">
        <f t="shared" si="110"/>
        <v>50</v>
      </c>
      <c r="X408" s="137">
        <f t="shared" si="110"/>
        <v>50</v>
      </c>
      <c r="Y408" s="137">
        <f t="shared" si="110"/>
        <v>50</v>
      </c>
      <c r="Z408" s="137">
        <f t="shared" si="110"/>
        <v>50</v>
      </c>
      <c r="AA408" s="137">
        <f t="shared" si="110"/>
        <v>50</v>
      </c>
      <c r="AB408" s="137">
        <f t="shared" si="110"/>
        <v>50</v>
      </c>
      <c r="AC408" s="137">
        <f t="shared" si="110"/>
        <v>50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0.5</v>
      </c>
      <c r="AM408" s="136">
        <v>0.5</v>
      </c>
    </row>
    <row r="409" spans="1:39" ht="56.25">
      <c r="A409" s="148">
        <v>1249</v>
      </c>
      <c r="B409" s="149">
        <v>46052</v>
      </c>
      <c r="C409" s="150">
        <v>9</v>
      </c>
      <c r="D409" s="150">
        <v>17</v>
      </c>
      <c r="E409" s="153" t="s">
        <v>85</v>
      </c>
      <c r="F409" s="156" t="s">
        <v>97</v>
      </c>
      <c r="G409" s="156" t="s">
        <v>495</v>
      </c>
      <c r="H409" s="138" t="str">
        <f>IF(OR(G409="中止",G409="取消"),"998",IF(ISNA(MATCH($E409,施設情報!$B$2:$B$96,0)),"999",INDEX(施設情報!$C$2:$C$96,MATCH($E409,施設情報!$B$2:$B$96,0))))</f>
        <v>998</v>
      </c>
      <c r="I409" s="139">
        <f t="shared" si="103"/>
        <v>46052</v>
      </c>
      <c r="J409" s="137" t="str">
        <f t="shared" si="104"/>
        <v>998-46052</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50</v>
      </c>
      <c r="W409" s="137">
        <f t="shared" si="110"/>
        <v>50</v>
      </c>
      <c r="X409" s="137">
        <f t="shared" si="110"/>
        <v>50</v>
      </c>
      <c r="Y409" s="137">
        <f t="shared" si="110"/>
        <v>50</v>
      </c>
      <c r="Z409" s="137">
        <f t="shared" si="110"/>
        <v>50</v>
      </c>
      <c r="AA409" s="137">
        <f t="shared" si="110"/>
        <v>50</v>
      </c>
      <c r="AB409" s="137">
        <f t="shared" si="110"/>
        <v>50</v>
      </c>
      <c r="AC409" s="137">
        <f t="shared" si="110"/>
        <v>50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0.5</v>
      </c>
      <c r="AM409" s="136">
        <v>0.5</v>
      </c>
    </row>
    <row r="410" spans="1:39" ht="56.25">
      <c r="A410" s="148">
        <v>1250</v>
      </c>
      <c r="B410" s="149">
        <v>46052</v>
      </c>
      <c r="C410" s="150">
        <v>9</v>
      </c>
      <c r="D410" s="150">
        <v>17</v>
      </c>
      <c r="E410" s="153" t="s">
        <v>86</v>
      </c>
      <c r="F410" s="156" t="s">
        <v>97</v>
      </c>
      <c r="G410" s="156" t="s">
        <v>495</v>
      </c>
      <c r="H410" s="138" t="str">
        <f>IF(OR(G410="中止",G410="取消"),"998",IF(ISNA(MATCH($E410,施設情報!$B$2:$B$96,0)),"999",INDEX(施設情報!$C$2:$C$96,MATCH($E410,施設情報!$B$2:$B$96,0))))</f>
        <v>998</v>
      </c>
      <c r="I410" s="139">
        <f t="shared" si="103"/>
        <v>46052</v>
      </c>
      <c r="J410" s="137" t="str">
        <f t="shared" si="104"/>
        <v>998-46052</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50</v>
      </c>
      <c r="W410" s="137">
        <f t="shared" si="110"/>
        <v>50</v>
      </c>
      <c r="X410" s="137">
        <f t="shared" si="110"/>
        <v>50</v>
      </c>
      <c r="Y410" s="137">
        <f t="shared" si="110"/>
        <v>50</v>
      </c>
      <c r="Z410" s="137">
        <f t="shared" si="110"/>
        <v>50</v>
      </c>
      <c r="AA410" s="137">
        <f t="shared" si="110"/>
        <v>50</v>
      </c>
      <c r="AB410" s="137">
        <f t="shared" si="110"/>
        <v>50</v>
      </c>
      <c r="AC410" s="137">
        <f t="shared" si="110"/>
        <v>50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0.5</v>
      </c>
      <c r="AM410" s="136">
        <v>0.5</v>
      </c>
    </row>
    <row r="411" spans="1:39" ht="37.5">
      <c r="A411" s="148">
        <v>1251</v>
      </c>
      <c r="B411" s="149">
        <v>46052</v>
      </c>
      <c r="C411" s="150">
        <v>9</v>
      </c>
      <c r="D411" s="150">
        <v>17</v>
      </c>
      <c r="E411" s="153" t="s">
        <v>87</v>
      </c>
      <c r="F411" s="156" t="s">
        <v>496</v>
      </c>
      <c r="G411" s="156" t="s">
        <v>495</v>
      </c>
      <c r="H411" s="138" t="str">
        <f>IF(OR(G411="中止",G411="取消"),"998",IF(ISNA(MATCH($E411,施設情報!$B$2:$B$96,0)),"999",INDEX(施設情報!$C$2:$C$96,MATCH($E411,施設情報!$B$2:$B$96,0))))</f>
        <v>998</v>
      </c>
      <c r="I411" s="139">
        <f t="shared" si="103"/>
        <v>46052</v>
      </c>
      <c r="J411" s="137" t="str">
        <f t="shared" si="104"/>
        <v>998-46052</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37.5">
      <c r="A412" s="148">
        <v>1252</v>
      </c>
      <c r="B412" s="149">
        <v>46052</v>
      </c>
      <c r="C412" s="150">
        <v>9</v>
      </c>
      <c r="D412" s="150">
        <v>17</v>
      </c>
      <c r="E412" s="153" t="s">
        <v>88</v>
      </c>
      <c r="F412" s="156" t="s">
        <v>97</v>
      </c>
      <c r="G412" s="156" t="s">
        <v>495</v>
      </c>
      <c r="H412" s="138" t="str">
        <f>IF(OR(G412="中止",G412="取消"),"998",IF(ISNA(MATCH($E412,施設情報!$B$2:$B$96,0)),"999",INDEX(施設情報!$C$2:$C$96,MATCH($E412,施設情報!$B$2:$B$96,0))))</f>
        <v>998</v>
      </c>
      <c r="I412" s="139">
        <f t="shared" si="103"/>
        <v>46052</v>
      </c>
      <c r="J412" s="137" t="str">
        <f t="shared" si="104"/>
        <v>998-46052</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50</v>
      </c>
      <c r="W412" s="137">
        <f t="shared" si="110"/>
        <v>50</v>
      </c>
      <c r="X412" s="137">
        <f t="shared" si="110"/>
        <v>50</v>
      </c>
      <c r="Y412" s="137">
        <f t="shared" si="110"/>
        <v>50</v>
      </c>
      <c r="Z412" s="137">
        <f t="shared" si="110"/>
        <v>50</v>
      </c>
      <c r="AA412" s="137">
        <f t="shared" si="110"/>
        <v>50</v>
      </c>
      <c r="AB412" s="137">
        <f t="shared" si="110"/>
        <v>50</v>
      </c>
      <c r="AC412" s="137">
        <f t="shared" si="110"/>
        <v>50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0.5</v>
      </c>
      <c r="AM412" s="136">
        <v>0.5</v>
      </c>
    </row>
    <row r="413" spans="1:39" ht="37.5">
      <c r="A413" s="148">
        <v>1253</v>
      </c>
      <c r="B413" s="149">
        <v>46052</v>
      </c>
      <c r="C413" s="150">
        <v>9</v>
      </c>
      <c r="D413" s="150">
        <v>17</v>
      </c>
      <c r="E413" s="153" t="s">
        <v>89</v>
      </c>
      <c r="F413" s="156" t="s">
        <v>97</v>
      </c>
      <c r="G413" s="156" t="s">
        <v>495</v>
      </c>
      <c r="H413" s="138" t="str">
        <f>IF(OR(G413="中止",G413="取消"),"998",IF(ISNA(MATCH($E413,施設情報!$B$2:$B$96,0)),"999",INDEX(施設情報!$C$2:$C$96,MATCH($E413,施設情報!$B$2:$B$96,0))))</f>
        <v>998</v>
      </c>
      <c r="I413" s="139">
        <f t="shared" si="103"/>
        <v>46052</v>
      </c>
      <c r="J413" s="137" t="str">
        <f t="shared" si="104"/>
        <v>998-46052</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50</v>
      </c>
      <c r="W413" s="137">
        <f t="shared" si="110"/>
        <v>50</v>
      </c>
      <c r="X413" s="137">
        <f t="shared" si="110"/>
        <v>50</v>
      </c>
      <c r="Y413" s="137">
        <f t="shared" si="110"/>
        <v>50</v>
      </c>
      <c r="Z413" s="137">
        <f t="shared" si="110"/>
        <v>50</v>
      </c>
      <c r="AA413" s="137">
        <f t="shared" si="110"/>
        <v>50</v>
      </c>
      <c r="AB413" s="137">
        <f t="shared" si="110"/>
        <v>50</v>
      </c>
      <c r="AC413" s="137">
        <f t="shared" si="110"/>
        <v>50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0.5</v>
      </c>
      <c r="AM413" s="136">
        <v>0.5</v>
      </c>
    </row>
    <row r="414" spans="1:39" ht="37.5">
      <c r="A414" s="148">
        <v>1254</v>
      </c>
      <c r="B414" s="149">
        <v>46052</v>
      </c>
      <c r="C414" s="150">
        <v>9</v>
      </c>
      <c r="D414" s="150">
        <v>17</v>
      </c>
      <c r="E414" s="153" t="s">
        <v>90</v>
      </c>
      <c r="F414" s="156" t="s">
        <v>496</v>
      </c>
      <c r="G414" s="156" t="s">
        <v>495</v>
      </c>
      <c r="H414" s="138" t="str">
        <f>IF(OR(G414="中止",G414="取消"),"998",IF(ISNA(MATCH($E414,施設情報!$B$2:$B$96,0)),"999",INDEX(施設情報!$C$2:$C$96,MATCH($E414,施設情報!$B$2:$B$96,0))))</f>
        <v>998</v>
      </c>
      <c r="I414" s="139">
        <f t="shared" si="103"/>
        <v>46052</v>
      </c>
      <c r="J414" s="137" t="str">
        <f t="shared" si="104"/>
        <v>998-46052</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37.5">
      <c r="A415" s="148">
        <v>1255</v>
      </c>
      <c r="B415" s="149">
        <v>46052</v>
      </c>
      <c r="C415" s="150">
        <v>9</v>
      </c>
      <c r="D415" s="150">
        <v>17</v>
      </c>
      <c r="E415" s="153" t="s">
        <v>91</v>
      </c>
      <c r="F415" s="156" t="s">
        <v>496</v>
      </c>
      <c r="G415" s="156" t="s">
        <v>495</v>
      </c>
      <c r="H415" s="138" t="str">
        <f>IF(OR(G415="中止",G415="取消"),"998",IF(ISNA(MATCH($E415,施設情報!$B$2:$B$96,0)),"999",INDEX(施設情報!$C$2:$C$96,MATCH($E415,施設情報!$B$2:$B$96,0))))</f>
        <v>998</v>
      </c>
      <c r="I415" s="139">
        <f t="shared" si="103"/>
        <v>46052</v>
      </c>
      <c r="J415" s="137" t="str">
        <f t="shared" si="104"/>
        <v>998-46052</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54">
      <c r="A416" s="148">
        <v>1256</v>
      </c>
      <c r="B416" s="149">
        <v>46052</v>
      </c>
      <c r="C416" s="150">
        <v>9</v>
      </c>
      <c r="D416" s="150">
        <v>17</v>
      </c>
      <c r="E416" s="153" t="s">
        <v>39</v>
      </c>
      <c r="F416" s="156" t="s">
        <v>38</v>
      </c>
      <c r="G416" s="156" t="s">
        <v>1</v>
      </c>
      <c r="H416" s="138" t="str">
        <f>IF(OR(G416="中止",G416="取消"),"998",IF(ISNA(MATCH($E416,施設情報!$B$2:$B$96,0)),"999",INDEX(施設情報!$C$2:$C$96,MATCH($E416,施設情報!$B$2:$B$96,0))))</f>
        <v>002</v>
      </c>
      <c r="I416" s="139">
        <f t="shared" si="103"/>
        <v>46052</v>
      </c>
      <c r="J416" s="137" t="str">
        <f t="shared" si="104"/>
        <v>002-46052</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37.5">
      <c r="A417" s="148">
        <v>1257</v>
      </c>
      <c r="B417" s="149">
        <v>46052</v>
      </c>
      <c r="C417" s="150">
        <v>9</v>
      </c>
      <c r="D417" s="150">
        <v>17</v>
      </c>
      <c r="E417" s="153" t="s">
        <v>40</v>
      </c>
      <c r="F417" s="156" t="s">
        <v>496</v>
      </c>
      <c r="G417" s="156" t="s">
        <v>1</v>
      </c>
      <c r="H417" s="138" t="str">
        <f>IF(OR(G417="中止",G417="取消"),"998",IF(ISNA(MATCH($E417,施設情報!$B$2:$B$96,0)),"999",INDEX(施設情報!$C$2:$C$96,MATCH($E417,施設情報!$B$2:$B$96,0))))</f>
        <v>003</v>
      </c>
      <c r="I417" s="139">
        <f t="shared" si="103"/>
        <v>46052</v>
      </c>
      <c r="J417" s="137" t="str">
        <f t="shared" si="104"/>
        <v>003-46052</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75">
      <c r="A418" s="148">
        <v>1258</v>
      </c>
      <c r="B418" s="149">
        <v>46052</v>
      </c>
      <c r="C418" s="150">
        <v>9</v>
      </c>
      <c r="D418" s="150">
        <v>17</v>
      </c>
      <c r="E418" s="153" t="s">
        <v>41</v>
      </c>
      <c r="F418" s="156" t="s">
        <v>496</v>
      </c>
      <c r="G418" s="156" t="s">
        <v>1</v>
      </c>
      <c r="H418" s="138" t="str">
        <f>IF(OR(G418="中止",G418="取消"),"998",IF(ISNA(MATCH($E418,施設情報!$B$2:$B$96,0)),"999",INDEX(施設情報!$C$2:$C$96,MATCH($E418,施設情報!$B$2:$B$96,0))))</f>
        <v>004</v>
      </c>
      <c r="I418" s="139">
        <f t="shared" si="103"/>
        <v>46052</v>
      </c>
      <c r="J418" s="137" t="str">
        <f t="shared" si="104"/>
        <v>004-46052</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93.75">
      <c r="A419" s="148">
        <v>1259</v>
      </c>
      <c r="B419" s="149">
        <v>46052</v>
      </c>
      <c r="C419" s="150">
        <v>9</v>
      </c>
      <c r="D419" s="150">
        <v>17</v>
      </c>
      <c r="E419" s="153" t="s">
        <v>42</v>
      </c>
      <c r="F419" s="156" t="s">
        <v>496</v>
      </c>
      <c r="G419" s="156" t="s">
        <v>1</v>
      </c>
      <c r="H419" s="138" t="str">
        <f>IF(OR(G419="中止",G419="取消"),"998",IF(ISNA(MATCH($E419,施設情報!$B$2:$B$96,0)),"999",INDEX(施設情報!$C$2:$C$96,MATCH($E419,施設情報!$B$2:$B$96,0))))</f>
        <v>005</v>
      </c>
      <c r="I419" s="139">
        <f t="shared" si="103"/>
        <v>46052</v>
      </c>
      <c r="J419" s="137" t="str">
        <f t="shared" si="104"/>
        <v>005-46052</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8">
        <v>1260</v>
      </c>
      <c r="B420" s="149">
        <v>46052</v>
      </c>
      <c r="C420" s="150">
        <v>9</v>
      </c>
      <c r="D420" s="150">
        <v>17</v>
      </c>
      <c r="E420" s="153" t="s">
        <v>43</v>
      </c>
      <c r="F420" s="156" t="s">
        <v>496</v>
      </c>
      <c r="G420" s="156" t="s">
        <v>1</v>
      </c>
      <c r="H420" s="138" t="str">
        <f>IF(OR(G420="中止",G420="取消"),"998",IF(ISNA(MATCH($E420,施設情報!$B$2:$B$96,0)),"999",INDEX(施設情報!$C$2:$C$96,MATCH($E420,施設情報!$B$2:$B$96,0))))</f>
        <v>006</v>
      </c>
      <c r="I420" s="139">
        <f t="shared" si="103"/>
        <v>46052</v>
      </c>
      <c r="J420" s="137" t="str">
        <f t="shared" si="104"/>
        <v>006-46052</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37.5">
      <c r="A421" s="148">
        <v>1261</v>
      </c>
      <c r="B421" s="149">
        <v>46052</v>
      </c>
      <c r="C421" s="150">
        <v>9</v>
      </c>
      <c r="D421" s="150">
        <v>17</v>
      </c>
      <c r="E421" s="153" t="s">
        <v>2</v>
      </c>
      <c r="F421" s="156" t="s">
        <v>38</v>
      </c>
      <c r="G421" s="156" t="s">
        <v>1</v>
      </c>
      <c r="H421" s="138" t="str">
        <f>IF(OR(G421="中止",G421="取消"),"998",IF(ISNA(MATCH($E421,施設情報!$B$2:$B$96,0)),"999",INDEX(施設情報!$C$2:$C$96,MATCH($E421,施設情報!$B$2:$B$96,0))))</f>
        <v>008</v>
      </c>
      <c r="I421" s="139">
        <f t="shared" si="103"/>
        <v>46052</v>
      </c>
      <c r="J421" s="137" t="str">
        <f t="shared" si="104"/>
        <v>008-46052</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56.25">
      <c r="A422" s="148">
        <v>1262</v>
      </c>
      <c r="B422" s="149">
        <v>46052</v>
      </c>
      <c r="C422" s="150">
        <v>9</v>
      </c>
      <c r="D422" s="150">
        <v>17</v>
      </c>
      <c r="E422" s="153" t="s">
        <v>44</v>
      </c>
      <c r="F422" s="156" t="s">
        <v>97</v>
      </c>
      <c r="G422" s="156" t="s">
        <v>1</v>
      </c>
      <c r="H422" s="138" t="str">
        <f>IF(OR(G422="中止",G422="取消"),"998",IF(ISNA(MATCH($E422,施設情報!$B$2:$B$96,0)),"999",INDEX(施設情報!$C$2:$C$96,MATCH($E422,施設情報!$B$2:$B$96,0))))</f>
        <v>014</v>
      </c>
      <c r="I422" s="139">
        <f t="shared" si="103"/>
        <v>46052</v>
      </c>
      <c r="J422" s="137" t="str">
        <f t="shared" si="104"/>
        <v>014-46052</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50</v>
      </c>
      <c r="W422" s="137">
        <f t="shared" si="112"/>
        <v>50</v>
      </c>
      <c r="X422" s="137">
        <f t="shared" si="112"/>
        <v>50</v>
      </c>
      <c r="Y422" s="137">
        <f t="shared" si="112"/>
        <v>50</v>
      </c>
      <c r="Z422" s="137">
        <f t="shared" si="112"/>
        <v>50</v>
      </c>
      <c r="AA422" s="137">
        <f t="shared" si="112"/>
        <v>50</v>
      </c>
      <c r="AB422" s="137">
        <f t="shared" si="112"/>
        <v>50</v>
      </c>
      <c r="AC422" s="137">
        <f t="shared" si="112"/>
        <v>50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0.5</v>
      </c>
      <c r="AM422" s="136">
        <v>0.5</v>
      </c>
    </row>
    <row r="423" spans="1:39" ht="56.25">
      <c r="A423" s="148">
        <v>1263</v>
      </c>
      <c r="B423" s="149">
        <v>46052</v>
      </c>
      <c r="C423" s="150">
        <v>9</v>
      </c>
      <c r="D423" s="150">
        <v>17</v>
      </c>
      <c r="E423" s="153" t="s">
        <v>45</v>
      </c>
      <c r="F423" s="156" t="s">
        <v>97</v>
      </c>
      <c r="G423" s="156" t="s">
        <v>1</v>
      </c>
      <c r="H423" s="138" t="str">
        <f>IF(OR(G423="中止",G423="取消"),"998",IF(ISNA(MATCH($E423,施設情報!$B$2:$B$96,0)),"999",INDEX(施設情報!$C$2:$C$96,MATCH($E423,施設情報!$B$2:$B$96,0))))</f>
        <v>015</v>
      </c>
      <c r="I423" s="139">
        <f t="shared" si="103"/>
        <v>46052</v>
      </c>
      <c r="J423" s="137" t="str">
        <f t="shared" si="104"/>
        <v>015-46052</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50</v>
      </c>
      <c r="W423" s="137">
        <f t="shared" si="112"/>
        <v>50</v>
      </c>
      <c r="X423" s="137">
        <f t="shared" si="112"/>
        <v>50</v>
      </c>
      <c r="Y423" s="137">
        <f t="shared" si="112"/>
        <v>50</v>
      </c>
      <c r="Z423" s="137">
        <f t="shared" si="112"/>
        <v>50</v>
      </c>
      <c r="AA423" s="137">
        <f t="shared" si="112"/>
        <v>50</v>
      </c>
      <c r="AB423" s="137">
        <f t="shared" si="112"/>
        <v>50</v>
      </c>
      <c r="AC423" s="137">
        <f t="shared" si="112"/>
        <v>50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0.5</v>
      </c>
      <c r="AM423" s="136">
        <v>0.5</v>
      </c>
    </row>
    <row r="424" spans="1:39" ht="75">
      <c r="A424" s="148">
        <v>1264</v>
      </c>
      <c r="B424" s="149">
        <v>46052</v>
      </c>
      <c r="C424" s="150">
        <v>9</v>
      </c>
      <c r="D424" s="150">
        <v>17</v>
      </c>
      <c r="E424" s="153" t="s">
        <v>46</v>
      </c>
      <c r="F424" s="156" t="s">
        <v>97</v>
      </c>
      <c r="G424" s="156" t="s">
        <v>1</v>
      </c>
      <c r="H424" s="138" t="str">
        <f>IF(OR(G424="中止",G424="取消"),"998",IF(ISNA(MATCH($E424,施設情報!$B$2:$B$96,0)),"999",INDEX(施設情報!$C$2:$C$96,MATCH($E424,施設情報!$B$2:$B$96,0))))</f>
        <v>016</v>
      </c>
      <c r="I424" s="139">
        <f t="shared" si="103"/>
        <v>46052</v>
      </c>
      <c r="J424" s="137" t="str">
        <f t="shared" si="104"/>
        <v>016-46052</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50</v>
      </c>
      <c r="W424" s="137">
        <f t="shared" si="112"/>
        <v>50</v>
      </c>
      <c r="X424" s="137">
        <f t="shared" si="112"/>
        <v>50</v>
      </c>
      <c r="Y424" s="137">
        <f t="shared" si="112"/>
        <v>50</v>
      </c>
      <c r="Z424" s="137">
        <f t="shared" si="112"/>
        <v>50</v>
      </c>
      <c r="AA424" s="137">
        <f t="shared" si="112"/>
        <v>50</v>
      </c>
      <c r="AB424" s="137">
        <f t="shared" si="112"/>
        <v>50</v>
      </c>
      <c r="AC424" s="137">
        <f t="shared" si="112"/>
        <v>50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0.5</v>
      </c>
      <c r="AM424" s="136">
        <v>0.5</v>
      </c>
    </row>
    <row r="425" spans="1:39" ht="75">
      <c r="A425" s="148">
        <v>1265</v>
      </c>
      <c r="B425" s="149">
        <v>46052</v>
      </c>
      <c r="C425" s="150">
        <v>9</v>
      </c>
      <c r="D425" s="150">
        <v>17</v>
      </c>
      <c r="E425" s="153" t="s">
        <v>47</v>
      </c>
      <c r="F425" s="156" t="s">
        <v>97</v>
      </c>
      <c r="G425" s="156" t="s">
        <v>1</v>
      </c>
      <c r="H425" s="138" t="str">
        <f>IF(OR(G425="中止",G425="取消"),"998",IF(ISNA(MATCH($E425,施設情報!$B$2:$B$96,0)),"999",INDEX(施設情報!$C$2:$C$96,MATCH($E425,施設情報!$B$2:$B$96,0))))</f>
        <v>017</v>
      </c>
      <c r="I425" s="139">
        <f t="shared" si="103"/>
        <v>46052</v>
      </c>
      <c r="J425" s="137" t="str">
        <f t="shared" si="104"/>
        <v>017-46052</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50</v>
      </c>
      <c r="W425" s="137">
        <f t="shared" ref="W425:AJ434" si="114">IF(AND(W$3&gt;=$K425,W$3&lt;$L425),100*$AM425,0)</f>
        <v>50</v>
      </c>
      <c r="X425" s="137">
        <f t="shared" si="114"/>
        <v>50</v>
      </c>
      <c r="Y425" s="137">
        <f t="shared" si="114"/>
        <v>50</v>
      </c>
      <c r="Z425" s="137">
        <f t="shared" si="114"/>
        <v>50</v>
      </c>
      <c r="AA425" s="137">
        <f t="shared" si="114"/>
        <v>50</v>
      </c>
      <c r="AB425" s="137">
        <f t="shared" si="114"/>
        <v>50</v>
      </c>
      <c r="AC425" s="137">
        <f t="shared" si="114"/>
        <v>50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0.5</v>
      </c>
      <c r="AM425" s="136">
        <v>0.5</v>
      </c>
    </row>
    <row r="426" spans="1:39" ht="56.25">
      <c r="A426" s="148">
        <v>1266</v>
      </c>
      <c r="B426" s="149">
        <v>46052</v>
      </c>
      <c r="C426" s="150">
        <v>9</v>
      </c>
      <c r="D426" s="150">
        <v>17</v>
      </c>
      <c r="E426" s="153" t="s">
        <v>48</v>
      </c>
      <c r="F426" s="156" t="s">
        <v>496</v>
      </c>
      <c r="G426" s="156" t="s">
        <v>1</v>
      </c>
      <c r="H426" s="138" t="str">
        <f>IF(OR(G426="中止",G426="取消"),"998",IF(ISNA(MATCH($E426,施設情報!$B$2:$B$96,0)),"999",INDEX(施設情報!$C$2:$C$96,MATCH($E426,施設情報!$B$2:$B$96,0))))</f>
        <v>020</v>
      </c>
      <c r="I426" s="139">
        <f t="shared" si="103"/>
        <v>46052</v>
      </c>
      <c r="J426" s="137" t="str">
        <f t="shared" si="104"/>
        <v>020-46052</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75">
      <c r="A427" s="148">
        <v>1267</v>
      </c>
      <c r="B427" s="149">
        <v>46052</v>
      </c>
      <c r="C427" s="150">
        <v>9</v>
      </c>
      <c r="D427" s="150">
        <v>17</v>
      </c>
      <c r="E427" s="153" t="s">
        <v>49</v>
      </c>
      <c r="F427" s="156" t="s">
        <v>496</v>
      </c>
      <c r="G427" s="156" t="s">
        <v>1</v>
      </c>
      <c r="H427" s="138" t="str">
        <f>IF(OR(G427="中止",G427="取消"),"998",IF(ISNA(MATCH($E427,施設情報!$B$2:$B$96,0)),"999",INDEX(施設情報!$C$2:$C$96,MATCH($E427,施設情報!$B$2:$B$96,0))))</f>
        <v>021</v>
      </c>
      <c r="I427" s="139">
        <f t="shared" si="103"/>
        <v>46052</v>
      </c>
      <c r="J427" s="137" t="str">
        <f t="shared" si="104"/>
        <v>021-46052</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37.5">
      <c r="A428" s="148">
        <v>1268</v>
      </c>
      <c r="B428" s="149">
        <v>46052</v>
      </c>
      <c r="C428" s="150">
        <v>9</v>
      </c>
      <c r="D428" s="150">
        <v>17</v>
      </c>
      <c r="E428" s="153" t="s">
        <v>50</v>
      </c>
      <c r="F428" s="156" t="s">
        <v>97</v>
      </c>
      <c r="G428" s="156" t="s">
        <v>1</v>
      </c>
      <c r="H428" s="138" t="str">
        <f>IF(OR(G428="中止",G428="取消"),"998",IF(ISNA(MATCH($E428,施設情報!$B$2:$B$96,0)),"999",INDEX(施設情報!$C$2:$C$96,MATCH($E428,施設情報!$B$2:$B$96,0))))</f>
        <v>022</v>
      </c>
      <c r="I428" s="139">
        <f t="shared" si="103"/>
        <v>46052</v>
      </c>
      <c r="J428" s="137" t="str">
        <f t="shared" si="104"/>
        <v>022-46052</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50</v>
      </c>
      <c r="W428" s="137">
        <f t="shared" si="114"/>
        <v>50</v>
      </c>
      <c r="X428" s="137">
        <f t="shared" si="114"/>
        <v>50</v>
      </c>
      <c r="Y428" s="137">
        <f t="shared" si="114"/>
        <v>50</v>
      </c>
      <c r="Z428" s="137">
        <f t="shared" si="114"/>
        <v>50</v>
      </c>
      <c r="AA428" s="137">
        <f t="shared" si="114"/>
        <v>50</v>
      </c>
      <c r="AB428" s="137">
        <f t="shared" si="114"/>
        <v>50</v>
      </c>
      <c r="AC428" s="137">
        <f t="shared" si="114"/>
        <v>50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0.5</v>
      </c>
      <c r="AM428" s="136">
        <v>0.5</v>
      </c>
    </row>
    <row r="429" spans="1:39" ht="56.25">
      <c r="A429" s="148">
        <v>1269</v>
      </c>
      <c r="B429" s="149">
        <v>46052</v>
      </c>
      <c r="C429" s="150">
        <v>9</v>
      </c>
      <c r="D429" s="150">
        <v>17</v>
      </c>
      <c r="E429" s="153" t="s">
        <v>51</v>
      </c>
      <c r="F429" s="156" t="s">
        <v>97</v>
      </c>
      <c r="G429" s="156" t="s">
        <v>1</v>
      </c>
      <c r="H429" s="138" t="str">
        <f>IF(OR(G429="中止",G429="取消"),"998",IF(ISNA(MATCH($E429,施設情報!$B$2:$B$96,0)),"999",INDEX(施設情報!$C$2:$C$96,MATCH($E429,施設情報!$B$2:$B$96,0))))</f>
        <v>023</v>
      </c>
      <c r="I429" s="139">
        <f t="shared" si="103"/>
        <v>46052</v>
      </c>
      <c r="J429" s="137" t="str">
        <f t="shared" si="104"/>
        <v>023-46052</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50</v>
      </c>
      <c r="W429" s="137">
        <f t="shared" si="114"/>
        <v>50</v>
      </c>
      <c r="X429" s="137">
        <f t="shared" si="114"/>
        <v>50</v>
      </c>
      <c r="Y429" s="137">
        <f t="shared" si="114"/>
        <v>50</v>
      </c>
      <c r="Z429" s="137">
        <f t="shared" si="114"/>
        <v>50</v>
      </c>
      <c r="AA429" s="137">
        <f t="shared" si="114"/>
        <v>50</v>
      </c>
      <c r="AB429" s="137">
        <f t="shared" si="114"/>
        <v>50</v>
      </c>
      <c r="AC429" s="137">
        <f t="shared" si="114"/>
        <v>50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0.5</v>
      </c>
      <c r="AM429" s="136">
        <v>0.5</v>
      </c>
    </row>
    <row r="430" spans="1:39" ht="56.25">
      <c r="A430" s="148">
        <v>1270</v>
      </c>
      <c r="B430" s="149">
        <v>46052</v>
      </c>
      <c r="C430" s="150">
        <v>9</v>
      </c>
      <c r="D430" s="150">
        <v>17</v>
      </c>
      <c r="E430" s="153" t="s">
        <v>52</v>
      </c>
      <c r="F430" s="156" t="s">
        <v>97</v>
      </c>
      <c r="G430" s="156" t="s">
        <v>1</v>
      </c>
      <c r="H430" s="138" t="str">
        <f>IF(OR(G430="中止",G430="取消"),"998",IF(ISNA(MATCH($E430,施設情報!$B$2:$B$96,0)),"999",INDEX(施設情報!$C$2:$C$96,MATCH($E430,施設情報!$B$2:$B$96,0))))</f>
        <v>069</v>
      </c>
      <c r="I430" s="139">
        <f t="shared" si="103"/>
        <v>46052</v>
      </c>
      <c r="J430" s="137" t="str">
        <f t="shared" si="104"/>
        <v>069-46052</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50</v>
      </c>
      <c r="W430" s="137">
        <f t="shared" si="114"/>
        <v>50</v>
      </c>
      <c r="X430" s="137">
        <f t="shared" si="114"/>
        <v>50</v>
      </c>
      <c r="Y430" s="137">
        <f t="shared" si="114"/>
        <v>50</v>
      </c>
      <c r="Z430" s="137">
        <f t="shared" si="114"/>
        <v>50</v>
      </c>
      <c r="AA430" s="137">
        <f t="shared" si="114"/>
        <v>50</v>
      </c>
      <c r="AB430" s="137">
        <f t="shared" si="114"/>
        <v>50</v>
      </c>
      <c r="AC430" s="137">
        <f t="shared" si="114"/>
        <v>50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0.5</v>
      </c>
      <c r="AM430" s="136">
        <v>0.5</v>
      </c>
    </row>
    <row r="431" spans="1:39" ht="56.25">
      <c r="A431" s="148">
        <v>1271</v>
      </c>
      <c r="B431" s="149">
        <v>46052</v>
      </c>
      <c r="C431" s="150">
        <v>9</v>
      </c>
      <c r="D431" s="150">
        <v>17</v>
      </c>
      <c r="E431" s="153" t="s">
        <v>53</v>
      </c>
      <c r="F431" s="156" t="s">
        <v>97</v>
      </c>
      <c r="G431" s="156" t="s">
        <v>1</v>
      </c>
      <c r="H431" s="138" t="str">
        <f>IF(OR(G431="中止",G431="取消"),"998",IF(ISNA(MATCH($E431,施設情報!$B$2:$B$96,0)),"999",INDEX(施設情報!$C$2:$C$96,MATCH($E431,施設情報!$B$2:$B$96,0))))</f>
        <v>024</v>
      </c>
      <c r="I431" s="139">
        <f t="shared" si="103"/>
        <v>46052</v>
      </c>
      <c r="J431" s="137" t="str">
        <f t="shared" si="104"/>
        <v>024-46052</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50</v>
      </c>
      <c r="W431" s="137">
        <f t="shared" si="114"/>
        <v>50</v>
      </c>
      <c r="X431" s="137">
        <f t="shared" si="114"/>
        <v>50</v>
      </c>
      <c r="Y431" s="137">
        <f t="shared" si="114"/>
        <v>50</v>
      </c>
      <c r="Z431" s="137">
        <f t="shared" si="114"/>
        <v>50</v>
      </c>
      <c r="AA431" s="137">
        <f t="shared" si="114"/>
        <v>50</v>
      </c>
      <c r="AB431" s="137">
        <f t="shared" si="114"/>
        <v>50</v>
      </c>
      <c r="AC431" s="137">
        <f t="shared" si="114"/>
        <v>50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0.5</v>
      </c>
      <c r="AM431" s="136">
        <v>0.5</v>
      </c>
    </row>
    <row r="432" spans="1:39" ht="56.25">
      <c r="A432" s="148">
        <v>1272</v>
      </c>
      <c r="B432" s="149">
        <v>46052</v>
      </c>
      <c r="C432" s="150">
        <v>9</v>
      </c>
      <c r="D432" s="150">
        <v>17</v>
      </c>
      <c r="E432" s="153" t="s">
        <v>31</v>
      </c>
      <c r="F432" s="156" t="s">
        <v>38</v>
      </c>
      <c r="G432" s="156" t="s">
        <v>1</v>
      </c>
      <c r="H432" s="138" t="str">
        <f>IF(OR(G432="中止",G432="取消"),"998",IF(ISNA(MATCH($E432,施設情報!$B$2:$B$96,0)),"999",INDEX(施設情報!$C$2:$C$96,MATCH($E432,施設情報!$B$2:$B$96,0))))</f>
        <v>025</v>
      </c>
      <c r="I432" s="139">
        <f t="shared" si="103"/>
        <v>46052</v>
      </c>
      <c r="J432" s="137" t="str">
        <f t="shared" si="104"/>
        <v>025-46052</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56.25">
      <c r="A433" s="148">
        <v>1273</v>
      </c>
      <c r="B433" s="149">
        <v>46052</v>
      </c>
      <c r="C433" s="150">
        <v>9</v>
      </c>
      <c r="D433" s="150">
        <v>17</v>
      </c>
      <c r="E433" s="153" t="s">
        <v>54</v>
      </c>
      <c r="F433" s="156" t="s">
        <v>97</v>
      </c>
      <c r="G433" s="156" t="s">
        <v>1</v>
      </c>
      <c r="H433" s="138" t="str">
        <f>IF(OR(G433="中止",G433="取消"),"998",IF(ISNA(MATCH($E433,施設情報!$B$2:$B$96,0)),"999",INDEX(施設情報!$C$2:$C$96,MATCH($E433,施設情報!$B$2:$B$96,0))))</f>
        <v>026</v>
      </c>
      <c r="I433" s="139">
        <f t="shared" si="103"/>
        <v>46052</v>
      </c>
      <c r="J433" s="137" t="str">
        <f t="shared" si="104"/>
        <v>026-46052</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50</v>
      </c>
      <c r="W433" s="137">
        <f t="shared" si="114"/>
        <v>50</v>
      </c>
      <c r="X433" s="137">
        <f t="shared" si="114"/>
        <v>50</v>
      </c>
      <c r="Y433" s="137">
        <f t="shared" si="114"/>
        <v>50</v>
      </c>
      <c r="Z433" s="137">
        <f t="shared" si="114"/>
        <v>50</v>
      </c>
      <c r="AA433" s="137">
        <f t="shared" si="114"/>
        <v>50</v>
      </c>
      <c r="AB433" s="137">
        <f t="shared" si="114"/>
        <v>50</v>
      </c>
      <c r="AC433" s="137">
        <f t="shared" si="114"/>
        <v>50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0.5</v>
      </c>
      <c r="AM433" s="136">
        <v>0.5</v>
      </c>
    </row>
    <row r="434" spans="1:39" ht="112.5">
      <c r="A434" s="148">
        <v>1274</v>
      </c>
      <c r="B434" s="149">
        <v>46052</v>
      </c>
      <c r="C434" s="150">
        <v>9</v>
      </c>
      <c r="D434" s="150">
        <v>17</v>
      </c>
      <c r="E434" s="153" t="s">
        <v>55</v>
      </c>
      <c r="F434" s="156" t="s">
        <v>97</v>
      </c>
      <c r="G434" s="156" t="s">
        <v>1</v>
      </c>
      <c r="H434" s="138" t="str">
        <f>IF(OR(G434="中止",G434="取消"),"998",IF(ISNA(MATCH($E434,施設情報!$B$2:$B$96,0)),"999",INDEX(施設情報!$C$2:$C$96,MATCH($E434,施設情報!$B$2:$B$96,0))))</f>
        <v>032</v>
      </c>
      <c r="I434" s="139">
        <f t="shared" si="103"/>
        <v>46052</v>
      </c>
      <c r="J434" s="137" t="str">
        <f t="shared" si="104"/>
        <v>032-46052</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50</v>
      </c>
      <c r="W434" s="137">
        <f t="shared" si="114"/>
        <v>50</v>
      </c>
      <c r="X434" s="137">
        <f t="shared" si="114"/>
        <v>50</v>
      </c>
      <c r="Y434" s="137">
        <f t="shared" si="114"/>
        <v>50</v>
      </c>
      <c r="Z434" s="137">
        <f t="shared" si="114"/>
        <v>50</v>
      </c>
      <c r="AA434" s="137">
        <f t="shared" si="114"/>
        <v>50</v>
      </c>
      <c r="AB434" s="137">
        <f t="shared" si="114"/>
        <v>50</v>
      </c>
      <c r="AC434" s="137">
        <f t="shared" si="114"/>
        <v>50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0.5</v>
      </c>
      <c r="AM434" s="136">
        <v>0.5</v>
      </c>
    </row>
    <row r="435" spans="1:39" ht="75">
      <c r="A435" s="148">
        <v>1275</v>
      </c>
      <c r="B435" s="149">
        <v>46052</v>
      </c>
      <c r="C435" s="150">
        <v>9</v>
      </c>
      <c r="D435" s="150">
        <v>17</v>
      </c>
      <c r="E435" s="153" t="s">
        <v>56</v>
      </c>
      <c r="F435" s="156" t="s">
        <v>97</v>
      </c>
      <c r="G435" s="156" t="s">
        <v>1</v>
      </c>
      <c r="H435" s="138" t="str">
        <f>IF(OR(G435="中止",G435="取消"),"998",IF(ISNA(MATCH($E435,施設情報!$B$2:$B$96,0)),"999",INDEX(施設情報!$C$2:$C$96,MATCH($E435,施設情報!$B$2:$B$96,0))))</f>
        <v>034</v>
      </c>
      <c r="I435" s="139">
        <f t="shared" si="103"/>
        <v>46052</v>
      </c>
      <c r="J435" s="137" t="str">
        <f t="shared" si="104"/>
        <v>034-46052</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50</v>
      </c>
      <c r="W435" s="137">
        <f t="shared" ref="W435:AJ444" si="116">IF(AND(W$3&gt;=$K435,W$3&lt;$L435),100*$AM435,0)</f>
        <v>50</v>
      </c>
      <c r="X435" s="137">
        <f t="shared" si="116"/>
        <v>50</v>
      </c>
      <c r="Y435" s="137">
        <f t="shared" si="116"/>
        <v>50</v>
      </c>
      <c r="Z435" s="137">
        <f t="shared" si="116"/>
        <v>50</v>
      </c>
      <c r="AA435" s="137">
        <f t="shared" si="116"/>
        <v>50</v>
      </c>
      <c r="AB435" s="137">
        <f t="shared" si="116"/>
        <v>50</v>
      </c>
      <c r="AC435" s="137">
        <f t="shared" si="116"/>
        <v>50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0.5</v>
      </c>
      <c r="AM435" s="136">
        <v>0.5</v>
      </c>
    </row>
    <row r="436" spans="1:39" ht="37.5">
      <c r="A436" s="148">
        <v>1276</v>
      </c>
      <c r="B436" s="149">
        <v>46052</v>
      </c>
      <c r="C436" s="150">
        <v>9</v>
      </c>
      <c r="D436" s="150">
        <v>17</v>
      </c>
      <c r="E436" s="153" t="s">
        <v>57</v>
      </c>
      <c r="F436" s="156" t="s">
        <v>97</v>
      </c>
      <c r="G436" s="156" t="s">
        <v>1</v>
      </c>
      <c r="H436" s="138" t="str">
        <f>IF(OR(G436="中止",G436="取消"),"998",IF(ISNA(MATCH($E436,施設情報!$B$2:$B$96,0)),"999",INDEX(施設情報!$C$2:$C$96,MATCH($E436,施設情報!$B$2:$B$96,0))))</f>
        <v>035</v>
      </c>
      <c r="I436" s="139">
        <f t="shared" si="103"/>
        <v>46052</v>
      </c>
      <c r="J436" s="137" t="str">
        <f t="shared" si="104"/>
        <v>035-46052</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50</v>
      </c>
      <c r="W436" s="137">
        <f t="shared" si="116"/>
        <v>50</v>
      </c>
      <c r="X436" s="137">
        <f t="shared" si="116"/>
        <v>50</v>
      </c>
      <c r="Y436" s="137">
        <f t="shared" si="116"/>
        <v>50</v>
      </c>
      <c r="Z436" s="137">
        <f t="shared" si="116"/>
        <v>50</v>
      </c>
      <c r="AA436" s="137">
        <f t="shared" si="116"/>
        <v>50</v>
      </c>
      <c r="AB436" s="137">
        <f t="shared" si="116"/>
        <v>50</v>
      </c>
      <c r="AC436" s="137">
        <f t="shared" si="116"/>
        <v>50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0.5</v>
      </c>
      <c r="AM436" s="136">
        <v>0.5</v>
      </c>
    </row>
    <row r="437" spans="1:39" ht="37.5">
      <c r="A437" s="148">
        <v>1277</v>
      </c>
      <c r="B437" s="149">
        <v>46052</v>
      </c>
      <c r="C437" s="150">
        <v>9</v>
      </c>
      <c r="D437" s="150">
        <v>17</v>
      </c>
      <c r="E437" s="153" t="s">
        <v>58</v>
      </c>
      <c r="F437" s="156" t="s">
        <v>97</v>
      </c>
      <c r="G437" s="156" t="s">
        <v>1</v>
      </c>
      <c r="H437" s="138" t="str">
        <f>IF(OR(G437="中止",G437="取消"),"998",IF(ISNA(MATCH($E437,施設情報!$B$2:$B$96,0)),"999",INDEX(施設情報!$C$2:$C$96,MATCH($E437,施設情報!$B$2:$B$96,0))))</f>
        <v>033</v>
      </c>
      <c r="I437" s="139">
        <f t="shared" si="103"/>
        <v>46052</v>
      </c>
      <c r="J437" s="137" t="str">
        <f t="shared" si="104"/>
        <v>033-46052</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50</v>
      </c>
      <c r="W437" s="137">
        <f t="shared" si="116"/>
        <v>50</v>
      </c>
      <c r="X437" s="137">
        <f t="shared" si="116"/>
        <v>50</v>
      </c>
      <c r="Y437" s="137">
        <f t="shared" si="116"/>
        <v>50</v>
      </c>
      <c r="Z437" s="137">
        <f t="shared" si="116"/>
        <v>50</v>
      </c>
      <c r="AA437" s="137">
        <f t="shared" si="116"/>
        <v>50</v>
      </c>
      <c r="AB437" s="137">
        <f t="shared" si="116"/>
        <v>50</v>
      </c>
      <c r="AC437" s="137">
        <f t="shared" si="116"/>
        <v>50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0.5</v>
      </c>
      <c r="AM437" s="136">
        <v>0.5</v>
      </c>
    </row>
    <row r="438" spans="1:39" ht="56.25">
      <c r="A438" s="148">
        <v>1278</v>
      </c>
      <c r="B438" s="149">
        <v>46052</v>
      </c>
      <c r="C438" s="150">
        <v>9</v>
      </c>
      <c r="D438" s="150">
        <v>17</v>
      </c>
      <c r="E438" s="153" t="s">
        <v>30</v>
      </c>
      <c r="F438" s="156" t="s">
        <v>97</v>
      </c>
      <c r="G438" s="156" t="s">
        <v>1</v>
      </c>
      <c r="H438" s="138" t="str">
        <f>IF(OR(G438="中止",G438="取消"),"998",IF(ISNA(MATCH($E438,施設情報!$B$2:$B$96,0)),"999",INDEX(施設情報!$C$2:$C$96,MATCH($E438,施設情報!$B$2:$B$96,0))))</f>
        <v>027</v>
      </c>
      <c r="I438" s="139">
        <f t="shared" si="103"/>
        <v>46052</v>
      </c>
      <c r="J438" s="137" t="str">
        <f t="shared" si="104"/>
        <v>027-46052</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50</v>
      </c>
      <c r="W438" s="137">
        <f t="shared" si="116"/>
        <v>50</v>
      </c>
      <c r="X438" s="137">
        <f t="shared" si="116"/>
        <v>50</v>
      </c>
      <c r="Y438" s="137">
        <f t="shared" si="116"/>
        <v>50</v>
      </c>
      <c r="Z438" s="137">
        <f t="shared" si="116"/>
        <v>50</v>
      </c>
      <c r="AA438" s="137">
        <f t="shared" si="116"/>
        <v>50</v>
      </c>
      <c r="AB438" s="137">
        <f t="shared" si="116"/>
        <v>50</v>
      </c>
      <c r="AC438" s="137">
        <f t="shared" si="116"/>
        <v>50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0.5</v>
      </c>
      <c r="AM438" s="136">
        <v>0.5</v>
      </c>
    </row>
    <row r="439" spans="1:39" ht="93.75">
      <c r="A439" s="148">
        <v>1279</v>
      </c>
      <c r="B439" s="149">
        <v>46052</v>
      </c>
      <c r="C439" s="150">
        <v>9</v>
      </c>
      <c r="D439" s="150">
        <v>17</v>
      </c>
      <c r="E439" s="153" t="s">
        <v>59</v>
      </c>
      <c r="F439" s="156" t="s">
        <v>97</v>
      </c>
      <c r="G439" s="156" t="s">
        <v>1</v>
      </c>
      <c r="H439" s="138" t="str">
        <f>IF(OR(G439="中止",G439="取消"),"998",IF(ISNA(MATCH($E439,施設情報!$B$2:$B$96,0)),"999",INDEX(施設情報!$C$2:$C$96,MATCH($E439,施設情報!$B$2:$B$96,0))))</f>
        <v>030</v>
      </c>
      <c r="I439" s="139">
        <f t="shared" si="103"/>
        <v>46052</v>
      </c>
      <c r="J439" s="137" t="str">
        <f t="shared" si="104"/>
        <v>030-46052</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50</v>
      </c>
      <c r="W439" s="137">
        <f t="shared" si="116"/>
        <v>50</v>
      </c>
      <c r="X439" s="137">
        <f t="shared" si="116"/>
        <v>50</v>
      </c>
      <c r="Y439" s="137">
        <f t="shared" si="116"/>
        <v>50</v>
      </c>
      <c r="Z439" s="137">
        <f t="shared" si="116"/>
        <v>50</v>
      </c>
      <c r="AA439" s="137">
        <f t="shared" si="116"/>
        <v>50</v>
      </c>
      <c r="AB439" s="137">
        <f t="shared" si="116"/>
        <v>50</v>
      </c>
      <c r="AC439" s="137">
        <f t="shared" si="116"/>
        <v>50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0.5</v>
      </c>
      <c r="AM439" s="136">
        <v>0.5</v>
      </c>
    </row>
    <row r="440" spans="1:39" ht="112.5">
      <c r="A440" s="148">
        <v>1280</v>
      </c>
      <c r="B440" s="149">
        <v>46052</v>
      </c>
      <c r="C440" s="150">
        <v>9</v>
      </c>
      <c r="D440" s="150">
        <v>17</v>
      </c>
      <c r="E440" s="153" t="s">
        <v>60</v>
      </c>
      <c r="F440" s="156" t="s">
        <v>97</v>
      </c>
      <c r="G440" s="156" t="s">
        <v>1</v>
      </c>
      <c r="H440" s="138" t="str">
        <f>IF(OR(G440="中止",G440="取消"),"998",IF(ISNA(MATCH($E440,施設情報!$B$2:$B$96,0)),"999",INDEX(施設情報!$C$2:$C$96,MATCH($E440,施設情報!$B$2:$B$96,0))))</f>
        <v>031</v>
      </c>
      <c r="I440" s="139">
        <f t="shared" si="103"/>
        <v>46052</v>
      </c>
      <c r="J440" s="137" t="str">
        <f t="shared" si="104"/>
        <v>031-46052</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50</v>
      </c>
      <c r="W440" s="137">
        <f t="shared" si="116"/>
        <v>50</v>
      </c>
      <c r="X440" s="137">
        <f t="shared" si="116"/>
        <v>50</v>
      </c>
      <c r="Y440" s="137">
        <f t="shared" si="116"/>
        <v>50</v>
      </c>
      <c r="Z440" s="137">
        <f t="shared" si="116"/>
        <v>50</v>
      </c>
      <c r="AA440" s="137">
        <f t="shared" si="116"/>
        <v>50</v>
      </c>
      <c r="AB440" s="137">
        <f t="shared" si="116"/>
        <v>50</v>
      </c>
      <c r="AC440" s="137">
        <f t="shared" si="116"/>
        <v>50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0.5</v>
      </c>
      <c r="AM440" s="136">
        <v>0.5</v>
      </c>
    </row>
    <row r="441" spans="1:39" ht="75">
      <c r="A441" s="148">
        <v>1281</v>
      </c>
      <c r="B441" s="149">
        <v>46052</v>
      </c>
      <c r="C441" s="150">
        <v>9</v>
      </c>
      <c r="D441" s="150">
        <v>17</v>
      </c>
      <c r="E441" s="153" t="s">
        <v>61</v>
      </c>
      <c r="F441" s="156" t="s">
        <v>97</v>
      </c>
      <c r="G441" s="156" t="s">
        <v>1</v>
      </c>
      <c r="H441" s="138" t="str">
        <f>IF(OR(G441="中止",G441="取消"),"998",IF(ISNA(MATCH($E441,施設情報!$B$2:$B$96,0)),"999",INDEX(施設情報!$C$2:$C$96,MATCH($E441,施設情報!$B$2:$B$96,0))))</f>
        <v>028</v>
      </c>
      <c r="I441" s="139">
        <f t="shared" si="103"/>
        <v>46052</v>
      </c>
      <c r="J441" s="137" t="str">
        <f t="shared" si="104"/>
        <v>028-46052</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50</v>
      </c>
      <c r="W441" s="137">
        <f t="shared" si="116"/>
        <v>50</v>
      </c>
      <c r="X441" s="137">
        <f t="shared" si="116"/>
        <v>50</v>
      </c>
      <c r="Y441" s="137">
        <f t="shared" si="116"/>
        <v>50</v>
      </c>
      <c r="Z441" s="137">
        <f t="shared" si="116"/>
        <v>50</v>
      </c>
      <c r="AA441" s="137">
        <f t="shared" si="116"/>
        <v>50</v>
      </c>
      <c r="AB441" s="137">
        <f t="shared" si="116"/>
        <v>50</v>
      </c>
      <c r="AC441" s="137">
        <f t="shared" si="116"/>
        <v>50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0.5</v>
      </c>
      <c r="AM441" s="136">
        <v>0.5</v>
      </c>
    </row>
    <row r="442" spans="1:39" ht="75">
      <c r="A442" s="148">
        <v>1282</v>
      </c>
      <c r="B442" s="149">
        <v>46052</v>
      </c>
      <c r="C442" s="150">
        <v>9</v>
      </c>
      <c r="D442" s="150">
        <v>17</v>
      </c>
      <c r="E442" s="153" t="s">
        <v>62</v>
      </c>
      <c r="F442" s="156" t="s">
        <v>97</v>
      </c>
      <c r="G442" s="156" t="s">
        <v>1</v>
      </c>
      <c r="H442" s="138" t="str">
        <f>IF(OR(G442="中止",G442="取消"),"998",IF(ISNA(MATCH($E442,施設情報!$B$2:$B$96,0)),"999",INDEX(施設情報!$C$2:$C$96,MATCH($E442,施設情報!$B$2:$B$96,0))))</f>
        <v>029</v>
      </c>
      <c r="I442" s="139">
        <f t="shared" si="103"/>
        <v>46052</v>
      </c>
      <c r="J442" s="137" t="str">
        <f t="shared" si="104"/>
        <v>029-46052</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50</v>
      </c>
      <c r="W442" s="137">
        <f t="shared" si="116"/>
        <v>50</v>
      </c>
      <c r="X442" s="137">
        <f t="shared" si="116"/>
        <v>50</v>
      </c>
      <c r="Y442" s="137">
        <f t="shared" si="116"/>
        <v>50</v>
      </c>
      <c r="Z442" s="137">
        <f t="shared" si="116"/>
        <v>50</v>
      </c>
      <c r="AA442" s="137">
        <f t="shared" si="116"/>
        <v>50</v>
      </c>
      <c r="AB442" s="137">
        <f t="shared" si="116"/>
        <v>50</v>
      </c>
      <c r="AC442" s="137">
        <f t="shared" si="116"/>
        <v>50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0.5</v>
      </c>
      <c r="AM442" s="136">
        <v>0.5</v>
      </c>
    </row>
    <row r="443" spans="1:39" ht="37.5">
      <c r="A443" s="148">
        <v>1283</v>
      </c>
      <c r="B443" s="149">
        <v>46052</v>
      </c>
      <c r="C443" s="150">
        <v>9</v>
      </c>
      <c r="D443" s="150">
        <v>17</v>
      </c>
      <c r="E443" s="153" t="s">
        <v>63</v>
      </c>
      <c r="F443" s="156" t="s">
        <v>496</v>
      </c>
      <c r="G443" s="156" t="s">
        <v>1</v>
      </c>
      <c r="H443" s="138" t="str">
        <f>IF(OR(G443="中止",G443="取消"),"998",IF(ISNA(MATCH($E443,施設情報!$B$2:$B$96,0)),"999",INDEX(施設情報!$C$2:$C$96,MATCH($E443,施設情報!$B$2:$B$96,0))))</f>
        <v>036</v>
      </c>
      <c r="I443" s="139">
        <f t="shared" si="103"/>
        <v>46052</v>
      </c>
      <c r="J443" s="137" t="str">
        <f t="shared" si="104"/>
        <v>036-46052</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37.5">
      <c r="A444" s="148">
        <v>1284</v>
      </c>
      <c r="B444" s="149">
        <v>46052</v>
      </c>
      <c r="C444" s="150">
        <v>9</v>
      </c>
      <c r="D444" s="150">
        <v>17</v>
      </c>
      <c r="E444" s="153" t="s">
        <v>64</v>
      </c>
      <c r="F444" s="156" t="s">
        <v>496</v>
      </c>
      <c r="G444" s="156" t="s">
        <v>1</v>
      </c>
      <c r="H444" s="138" t="str">
        <f>IF(OR(G444="中止",G444="取消"),"998",IF(ISNA(MATCH($E444,施設情報!$B$2:$B$96,0)),"999",INDEX(施設情報!$C$2:$C$96,MATCH($E444,施設情報!$B$2:$B$96,0))))</f>
        <v>062</v>
      </c>
      <c r="I444" s="139">
        <f t="shared" si="103"/>
        <v>46052</v>
      </c>
      <c r="J444" s="137" t="str">
        <f t="shared" si="104"/>
        <v>062-46052</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37.5">
      <c r="A445" s="148">
        <v>1285</v>
      </c>
      <c r="B445" s="149">
        <v>46052</v>
      </c>
      <c r="C445" s="150">
        <v>9</v>
      </c>
      <c r="D445" s="150">
        <v>17</v>
      </c>
      <c r="E445" s="153" t="s">
        <v>65</v>
      </c>
      <c r="F445" s="156" t="s">
        <v>496</v>
      </c>
      <c r="G445" s="156" t="s">
        <v>1</v>
      </c>
      <c r="H445" s="138" t="str">
        <f>IF(OR(G445="中止",G445="取消"),"998",IF(ISNA(MATCH($E445,施設情報!$B$2:$B$96,0)),"999",INDEX(施設情報!$C$2:$C$96,MATCH($E445,施設情報!$B$2:$B$96,0))))</f>
        <v>061</v>
      </c>
      <c r="I445" s="139">
        <f t="shared" si="103"/>
        <v>46052</v>
      </c>
      <c r="J445" s="137" t="str">
        <f t="shared" si="104"/>
        <v>061-46052</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37.5">
      <c r="A446" s="148">
        <v>1286</v>
      </c>
      <c r="B446" s="149">
        <v>46052</v>
      </c>
      <c r="C446" s="150">
        <v>9</v>
      </c>
      <c r="D446" s="150">
        <v>17</v>
      </c>
      <c r="E446" s="153" t="s">
        <v>66</v>
      </c>
      <c r="F446" s="156" t="s">
        <v>496</v>
      </c>
      <c r="G446" s="156" t="s">
        <v>1</v>
      </c>
      <c r="H446" s="138" t="str">
        <f>IF(OR(G446="中止",G446="取消"),"998",IF(ISNA(MATCH($E446,施設情報!$B$2:$B$96,0)),"999",INDEX(施設情報!$C$2:$C$96,MATCH($E446,施設情報!$B$2:$B$96,0))))</f>
        <v>037</v>
      </c>
      <c r="I446" s="139">
        <f t="shared" si="103"/>
        <v>46052</v>
      </c>
      <c r="J446" s="137" t="str">
        <f t="shared" si="104"/>
        <v>037-46052</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56.25">
      <c r="A447" s="148">
        <v>1287</v>
      </c>
      <c r="B447" s="149">
        <v>46052</v>
      </c>
      <c r="C447" s="150">
        <v>9</v>
      </c>
      <c r="D447" s="150">
        <v>17</v>
      </c>
      <c r="E447" s="153" t="s">
        <v>32</v>
      </c>
      <c r="F447" s="156" t="s">
        <v>496</v>
      </c>
      <c r="G447" s="156" t="s">
        <v>1</v>
      </c>
      <c r="H447" s="138" t="str">
        <f>IF(OR(G447="中止",G447="取消"),"998",IF(ISNA(MATCH($E447,施設情報!$B$2:$B$96,0)),"999",INDEX(施設情報!$C$2:$C$96,MATCH($E447,施設情報!$B$2:$B$96,0))))</f>
        <v>039</v>
      </c>
      <c r="I447" s="139">
        <f t="shared" si="103"/>
        <v>46052</v>
      </c>
      <c r="J447" s="137" t="str">
        <f t="shared" si="104"/>
        <v>039-46052</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56.25">
      <c r="A448" s="148">
        <v>1288</v>
      </c>
      <c r="B448" s="149">
        <v>46052</v>
      </c>
      <c r="C448" s="150">
        <v>9</v>
      </c>
      <c r="D448" s="150">
        <v>17</v>
      </c>
      <c r="E448" s="153" t="s">
        <v>33</v>
      </c>
      <c r="F448" s="156" t="s">
        <v>496</v>
      </c>
      <c r="G448" s="156" t="s">
        <v>1</v>
      </c>
      <c r="H448" s="138" t="str">
        <f>IF(OR(G448="中止",G448="取消"),"998",IF(ISNA(MATCH($E448,施設情報!$B$2:$B$96,0)),"999",INDEX(施設情報!$C$2:$C$96,MATCH($E448,施設情報!$B$2:$B$96,0))))</f>
        <v>038</v>
      </c>
      <c r="I448" s="139">
        <f t="shared" si="103"/>
        <v>46052</v>
      </c>
      <c r="J448" s="137" t="str">
        <f t="shared" si="104"/>
        <v>038-46052</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56.25">
      <c r="A449" s="148">
        <v>1289</v>
      </c>
      <c r="B449" s="149">
        <v>46052</v>
      </c>
      <c r="C449" s="150">
        <v>9</v>
      </c>
      <c r="D449" s="150">
        <v>17</v>
      </c>
      <c r="E449" s="153" t="s">
        <v>34</v>
      </c>
      <c r="F449" s="156" t="s">
        <v>496</v>
      </c>
      <c r="G449" s="156" t="s">
        <v>1</v>
      </c>
      <c r="H449" s="138" t="str">
        <f>IF(OR(G449="中止",G449="取消"),"998",IF(ISNA(MATCH($E449,施設情報!$B$2:$B$96,0)),"999",INDEX(施設情報!$C$2:$C$96,MATCH($E449,施設情報!$B$2:$B$96,0))))</f>
        <v>040</v>
      </c>
      <c r="I449" s="139">
        <f t="shared" si="103"/>
        <v>46052</v>
      </c>
      <c r="J449" s="137" t="str">
        <f t="shared" si="104"/>
        <v>040-46052</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56.25">
      <c r="A450" s="148">
        <v>1290</v>
      </c>
      <c r="B450" s="149">
        <v>46052</v>
      </c>
      <c r="C450" s="150">
        <v>9</v>
      </c>
      <c r="D450" s="150">
        <v>17</v>
      </c>
      <c r="E450" s="153" t="s">
        <v>35</v>
      </c>
      <c r="F450" s="156" t="s">
        <v>496</v>
      </c>
      <c r="G450" s="156" t="s">
        <v>1</v>
      </c>
      <c r="H450" s="138" t="str">
        <f>IF(OR(G450="中止",G450="取消"),"998",IF(ISNA(MATCH($E450,施設情報!$B$2:$B$96,0)),"999",INDEX(施設情報!$C$2:$C$96,MATCH($E450,施設情報!$B$2:$B$96,0))))</f>
        <v>041</v>
      </c>
      <c r="I450" s="139">
        <f t="shared" si="103"/>
        <v>46052</v>
      </c>
      <c r="J450" s="137" t="str">
        <f t="shared" si="104"/>
        <v>041-46052</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56.25">
      <c r="A451" s="148">
        <v>1291</v>
      </c>
      <c r="B451" s="149">
        <v>46052</v>
      </c>
      <c r="C451" s="150">
        <v>9</v>
      </c>
      <c r="D451" s="150">
        <v>17</v>
      </c>
      <c r="E451" s="153" t="s">
        <v>36</v>
      </c>
      <c r="F451" s="156" t="s">
        <v>496</v>
      </c>
      <c r="G451" s="156" t="s">
        <v>1</v>
      </c>
      <c r="H451" s="138" t="str">
        <f>IF(OR(G451="中止",G451="取消"),"998",IF(ISNA(MATCH($E451,施設情報!$B$2:$B$96,0)),"999",INDEX(施設情報!$C$2:$C$96,MATCH($E451,施設情報!$B$2:$B$96,0))))</f>
        <v>042</v>
      </c>
      <c r="I451" s="139">
        <f t="shared" si="103"/>
        <v>46052</v>
      </c>
      <c r="J451" s="137" t="str">
        <f t="shared" si="104"/>
        <v>042-46052</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56.25">
      <c r="A452" s="148">
        <v>1292</v>
      </c>
      <c r="B452" s="149">
        <v>46052</v>
      </c>
      <c r="C452" s="150">
        <v>9</v>
      </c>
      <c r="D452" s="150">
        <v>17</v>
      </c>
      <c r="E452" s="153" t="s">
        <v>37</v>
      </c>
      <c r="F452" s="156" t="s">
        <v>496</v>
      </c>
      <c r="G452" s="156" t="s">
        <v>1</v>
      </c>
      <c r="H452" s="138" t="str">
        <f>IF(OR(G452="中止",G452="取消"),"998",IF(ISNA(MATCH($E452,施設情報!$B$2:$B$96,0)),"999",INDEX(施設情報!$C$2:$C$96,MATCH($E452,施設情報!$B$2:$B$96,0))))</f>
        <v>043</v>
      </c>
      <c r="I452" s="139">
        <f t="shared" si="103"/>
        <v>46052</v>
      </c>
      <c r="J452" s="137" t="str">
        <f t="shared" si="104"/>
        <v>043-46052</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56.25">
      <c r="A453" s="148">
        <v>1293</v>
      </c>
      <c r="B453" s="149">
        <v>46052</v>
      </c>
      <c r="C453" s="150">
        <v>9</v>
      </c>
      <c r="D453" s="150">
        <v>17</v>
      </c>
      <c r="E453" s="153" t="s">
        <v>67</v>
      </c>
      <c r="F453" s="156" t="s">
        <v>496</v>
      </c>
      <c r="G453" s="156" t="s">
        <v>1</v>
      </c>
      <c r="H453" s="138" t="str">
        <f>IF(OR(G453="中止",G453="取消"),"998",IF(ISNA(MATCH($E453,施設情報!$B$2:$B$96,0)),"999",INDEX(施設情報!$C$2:$C$96,MATCH($E453,施設情報!$B$2:$B$96,0))))</f>
        <v>044</v>
      </c>
      <c r="I453" s="139">
        <f t="shared" ref="I453:I516" si="119">B453</f>
        <v>46052</v>
      </c>
      <c r="J453" s="137" t="str">
        <f t="shared" ref="J453:J516" si="120">H453&amp;"-"&amp;I453</f>
        <v>044-46052</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75">
      <c r="A454" s="148">
        <v>1294</v>
      </c>
      <c r="B454" s="149">
        <v>46052</v>
      </c>
      <c r="C454" s="150">
        <v>9</v>
      </c>
      <c r="D454" s="150">
        <v>17</v>
      </c>
      <c r="E454" s="153" t="s">
        <v>68</v>
      </c>
      <c r="F454" s="156" t="s">
        <v>496</v>
      </c>
      <c r="G454" s="156" t="s">
        <v>1</v>
      </c>
      <c r="H454" s="138" t="str">
        <f>IF(OR(G454="中止",G454="取消"),"998",IF(ISNA(MATCH($E454,施設情報!$B$2:$B$96,0)),"999",INDEX(施設情報!$C$2:$C$96,MATCH($E454,施設情報!$B$2:$B$96,0))))</f>
        <v>045</v>
      </c>
      <c r="I454" s="139">
        <f t="shared" si="119"/>
        <v>46052</v>
      </c>
      <c r="J454" s="137" t="str">
        <f t="shared" si="120"/>
        <v>045-46052</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75">
      <c r="A455" s="148">
        <v>1295</v>
      </c>
      <c r="B455" s="149">
        <v>46052</v>
      </c>
      <c r="C455" s="150">
        <v>9</v>
      </c>
      <c r="D455" s="150">
        <v>17</v>
      </c>
      <c r="E455" s="153" t="s">
        <v>69</v>
      </c>
      <c r="F455" s="156" t="s">
        <v>496</v>
      </c>
      <c r="G455" s="156" t="s">
        <v>1</v>
      </c>
      <c r="H455" s="138" t="str">
        <f>IF(OR(G455="中止",G455="取消"),"998",IF(ISNA(MATCH($E455,施設情報!$B$2:$B$96,0)),"999",INDEX(施設情報!$C$2:$C$96,MATCH($E455,施設情報!$B$2:$B$96,0))))</f>
        <v>046</v>
      </c>
      <c r="I455" s="139">
        <f t="shared" si="119"/>
        <v>46052</v>
      </c>
      <c r="J455" s="137" t="str">
        <f t="shared" si="120"/>
        <v>046-46052</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75">
      <c r="A456" s="148">
        <v>1296</v>
      </c>
      <c r="B456" s="149">
        <v>46052</v>
      </c>
      <c r="C456" s="150">
        <v>9</v>
      </c>
      <c r="D456" s="150">
        <v>17</v>
      </c>
      <c r="E456" s="153" t="s">
        <v>70</v>
      </c>
      <c r="F456" s="156" t="s">
        <v>496</v>
      </c>
      <c r="G456" s="156" t="s">
        <v>1</v>
      </c>
      <c r="H456" s="138" t="str">
        <f>IF(OR(G456="中止",G456="取消"),"998",IF(ISNA(MATCH($E456,施設情報!$B$2:$B$96,0)),"999",INDEX(施設情報!$C$2:$C$96,MATCH($E456,施設情報!$B$2:$B$96,0))))</f>
        <v>047</v>
      </c>
      <c r="I456" s="139">
        <f t="shared" si="119"/>
        <v>46052</v>
      </c>
      <c r="J456" s="137" t="str">
        <f t="shared" si="120"/>
        <v>047-46052</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93.75">
      <c r="A457" s="148">
        <v>1297</v>
      </c>
      <c r="B457" s="149">
        <v>46052</v>
      </c>
      <c r="C457" s="150">
        <v>9</v>
      </c>
      <c r="D457" s="150">
        <v>17</v>
      </c>
      <c r="E457" s="153" t="s">
        <v>71</v>
      </c>
      <c r="F457" s="156" t="s">
        <v>496</v>
      </c>
      <c r="G457" s="156" t="s">
        <v>1</v>
      </c>
      <c r="H457" s="138" t="str">
        <f>IF(OR(G457="中止",G457="取消"),"998",IF(ISNA(MATCH($E457,施設情報!$B$2:$B$96,0)),"999",INDEX(施設情報!$C$2:$C$96,MATCH($E457,施設情報!$B$2:$B$96,0))))</f>
        <v>050</v>
      </c>
      <c r="I457" s="139">
        <f t="shared" si="119"/>
        <v>46052</v>
      </c>
      <c r="J457" s="137" t="str">
        <f t="shared" si="120"/>
        <v>050-46052</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 r="A458" s="148">
        <v>1298</v>
      </c>
      <c r="B458" s="149">
        <v>46052</v>
      </c>
      <c r="C458" s="150">
        <v>9</v>
      </c>
      <c r="D458" s="150">
        <v>17</v>
      </c>
      <c r="E458" s="153" t="s">
        <v>72</v>
      </c>
      <c r="F458" s="156" t="s">
        <v>496</v>
      </c>
      <c r="G458" s="156" t="s">
        <v>1</v>
      </c>
      <c r="H458" s="138" t="str">
        <f>IF(OR(G458="中止",G458="取消"),"998",IF(ISNA(MATCH($E458,施設情報!$B$2:$B$96,0)),"999",INDEX(施設情報!$C$2:$C$96,MATCH($E458,施設情報!$B$2:$B$96,0))))</f>
        <v>051</v>
      </c>
      <c r="I458" s="139">
        <f t="shared" si="119"/>
        <v>46052</v>
      </c>
      <c r="J458" s="137" t="str">
        <f t="shared" si="120"/>
        <v>051-46052</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93.75">
      <c r="A459" s="148">
        <v>1299</v>
      </c>
      <c r="B459" s="149">
        <v>46052</v>
      </c>
      <c r="C459" s="150">
        <v>9</v>
      </c>
      <c r="D459" s="150">
        <v>17</v>
      </c>
      <c r="E459" s="153" t="s">
        <v>73</v>
      </c>
      <c r="F459" s="156" t="s">
        <v>496</v>
      </c>
      <c r="G459" s="156" t="s">
        <v>1</v>
      </c>
      <c r="H459" s="138" t="str">
        <f>IF(OR(G459="中止",G459="取消"),"998",IF(ISNA(MATCH($E459,施設情報!$B$2:$B$96,0)),"999",INDEX(施設情報!$C$2:$C$96,MATCH($E459,施設情報!$B$2:$B$96,0))))</f>
        <v>052</v>
      </c>
      <c r="I459" s="139">
        <f t="shared" si="119"/>
        <v>46052</v>
      </c>
      <c r="J459" s="137" t="str">
        <f t="shared" si="120"/>
        <v>052-46052</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93.75">
      <c r="A460" s="148">
        <v>1300</v>
      </c>
      <c r="B460" s="149">
        <v>46052</v>
      </c>
      <c r="C460" s="150">
        <v>9</v>
      </c>
      <c r="D460" s="150">
        <v>17</v>
      </c>
      <c r="E460" s="153" t="s">
        <v>74</v>
      </c>
      <c r="F460" s="156" t="s">
        <v>496</v>
      </c>
      <c r="G460" s="156" t="s">
        <v>1</v>
      </c>
      <c r="H460" s="138" t="str">
        <f>IF(OR(G460="中止",G460="取消"),"998",IF(ISNA(MATCH($E460,施設情報!$B$2:$B$96,0)),"999",INDEX(施設情報!$C$2:$C$96,MATCH($E460,施設情報!$B$2:$B$96,0))))</f>
        <v>053</v>
      </c>
      <c r="I460" s="139">
        <f t="shared" si="119"/>
        <v>46052</v>
      </c>
      <c r="J460" s="137" t="str">
        <f t="shared" si="120"/>
        <v>053-46052</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75">
      <c r="A461" s="148">
        <v>1301</v>
      </c>
      <c r="B461" s="149">
        <v>46052</v>
      </c>
      <c r="C461" s="150">
        <v>9</v>
      </c>
      <c r="D461" s="150">
        <v>17</v>
      </c>
      <c r="E461" s="153" t="s">
        <v>75</v>
      </c>
      <c r="F461" s="156" t="s">
        <v>496</v>
      </c>
      <c r="G461" s="156" t="s">
        <v>1</v>
      </c>
      <c r="H461" s="138" t="str">
        <f>IF(OR(G461="中止",G461="取消"),"998",IF(ISNA(MATCH($E461,施設情報!$B$2:$B$96,0)),"999",INDEX(施設情報!$C$2:$C$96,MATCH($E461,施設情報!$B$2:$B$96,0))))</f>
        <v>048</v>
      </c>
      <c r="I461" s="139">
        <f t="shared" si="119"/>
        <v>46052</v>
      </c>
      <c r="J461" s="137" t="str">
        <f t="shared" si="120"/>
        <v>048-46052</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75">
      <c r="A462" s="148">
        <v>1302</v>
      </c>
      <c r="B462" s="149">
        <v>46052</v>
      </c>
      <c r="C462" s="150">
        <v>9</v>
      </c>
      <c r="D462" s="150">
        <v>17</v>
      </c>
      <c r="E462" s="153" t="s">
        <v>76</v>
      </c>
      <c r="F462" s="156" t="s">
        <v>496</v>
      </c>
      <c r="G462" s="156" t="s">
        <v>1</v>
      </c>
      <c r="H462" s="138" t="str">
        <f>IF(OR(G462="中止",G462="取消"),"998",IF(ISNA(MATCH($E462,施設情報!$B$2:$B$96,0)),"999",INDEX(施設情報!$C$2:$C$96,MATCH($E462,施設情報!$B$2:$B$96,0))))</f>
        <v>049</v>
      </c>
      <c r="I462" s="139">
        <f t="shared" si="119"/>
        <v>46052</v>
      </c>
      <c r="J462" s="137" t="str">
        <f t="shared" si="120"/>
        <v>049-46052</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75">
      <c r="A463" s="148">
        <v>1303</v>
      </c>
      <c r="B463" s="149">
        <v>46052</v>
      </c>
      <c r="C463" s="150">
        <v>9</v>
      </c>
      <c r="D463" s="150">
        <v>17</v>
      </c>
      <c r="E463" s="153" t="s">
        <v>77</v>
      </c>
      <c r="F463" s="156" t="s">
        <v>496</v>
      </c>
      <c r="G463" s="156" t="s">
        <v>1</v>
      </c>
      <c r="H463" s="138" t="str">
        <f>IF(OR(G463="中止",G463="取消"),"998",IF(ISNA(MATCH($E463,施設情報!$B$2:$B$96,0)),"999",INDEX(施設情報!$C$2:$C$96,MATCH($E463,施設情報!$B$2:$B$96,0))))</f>
        <v>054</v>
      </c>
      <c r="I463" s="139">
        <f t="shared" si="119"/>
        <v>46052</v>
      </c>
      <c r="J463" s="137" t="str">
        <f t="shared" si="120"/>
        <v>054-46052</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112.5">
      <c r="A464" s="148">
        <v>1304</v>
      </c>
      <c r="B464" s="149">
        <v>46052</v>
      </c>
      <c r="C464" s="150">
        <v>9</v>
      </c>
      <c r="D464" s="150">
        <v>17</v>
      </c>
      <c r="E464" s="153" t="s">
        <v>78</v>
      </c>
      <c r="F464" s="156" t="s">
        <v>496</v>
      </c>
      <c r="G464" s="156" t="s">
        <v>1</v>
      </c>
      <c r="H464" s="138" t="str">
        <f>IF(OR(G464="中止",G464="取消"),"998",IF(ISNA(MATCH($E464,施設情報!$B$2:$B$96,0)),"999",INDEX(施設情報!$C$2:$C$96,MATCH($E464,施設情報!$B$2:$B$96,0))))</f>
        <v>055</v>
      </c>
      <c r="I464" s="139">
        <f t="shared" si="119"/>
        <v>46052</v>
      </c>
      <c r="J464" s="137" t="str">
        <f t="shared" si="120"/>
        <v>055-46052</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93.75">
      <c r="A465" s="148">
        <v>1305</v>
      </c>
      <c r="B465" s="149">
        <v>46052</v>
      </c>
      <c r="C465" s="150">
        <v>9</v>
      </c>
      <c r="D465" s="150">
        <v>17</v>
      </c>
      <c r="E465" s="153" t="s">
        <v>79</v>
      </c>
      <c r="F465" s="156" t="s">
        <v>496</v>
      </c>
      <c r="G465" s="156" t="s">
        <v>1</v>
      </c>
      <c r="H465" s="138" t="str">
        <f>IF(OR(G465="中止",G465="取消"),"998",IF(ISNA(MATCH($E465,施設情報!$B$2:$B$96,0)),"999",INDEX(施設情報!$C$2:$C$96,MATCH($E465,施設情報!$B$2:$B$96,0))))</f>
        <v>056</v>
      </c>
      <c r="I465" s="139">
        <f t="shared" si="119"/>
        <v>46052</v>
      </c>
      <c r="J465" s="137" t="str">
        <f t="shared" si="120"/>
        <v>056-46052</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112.5">
      <c r="A466" s="148">
        <v>1306</v>
      </c>
      <c r="B466" s="149">
        <v>46052</v>
      </c>
      <c r="C466" s="150">
        <v>9</v>
      </c>
      <c r="D466" s="150">
        <v>17</v>
      </c>
      <c r="E466" s="153" t="s">
        <v>80</v>
      </c>
      <c r="F466" s="156" t="s">
        <v>496</v>
      </c>
      <c r="G466" s="156" t="s">
        <v>1</v>
      </c>
      <c r="H466" s="138" t="str">
        <f>IF(OR(G466="中止",G466="取消"),"998",IF(ISNA(MATCH($E466,施設情報!$B$2:$B$96,0)),"999",INDEX(施設情報!$C$2:$C$96,MATCH($E466,施設情報!$B$2:$B$96,0))))</f>
        <v>057</v>
      </c>
      <c r="I466" s="139">
        <f t="shared" si="119"/>
        <v>46052</v>
      </c>
      <c r="J466" s="137" t="str">
        <f t="shared" si="120"/>
        <v>057-46052</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112.5">
      <c r="A467" s="148">
        <v>1307</v>
      </c>
      <c r="B467" s="149">
        <v>46052</v>
      </c>
      <c r="C467" s="150">
        <v>9</v>
      </c>
      <c r="D467" s="150">
        <v>17</v>
      </c>
      <c r="E467" s="153" t="s">
        <v>81</v>
      </c>
      <c r="F467" s="156" t="s">
        <v>496</v>
      </c>
      <c r="G467" s="156" t="s">
        <v>1</v>
      </c>
      <c r="H467" s="138" t="str">
        <f>IF(OR(G467="中止",G467="取消"),"998",IF(ISNA(MATCH($E467,施設情報!$B$2:$B$96,0)),"999",INDEX(施設情報!$C$2:$C$96,MATCH($E467,施設情報!$B$2:$B$96,0))))</f>
        <v>058</v>
      </c>
      <c r="I467" s="139">
        <f t="shared" si="119"/>
        <v>46052</v>
      </c>
      <c r="J467" s="137" t="str">
        <f t="shared" si="120"/>
        <v>058-46052</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93.75">
      <c r="A468" s="148">
        <v>1308</v>
      </c>
      <c r="B468" s="149">
        <v>46052</v>
      </c>
      <c r="C468" s="150">
        <v>9</v>
      </c>
      <c r="D468" s="150">
        <v>17</v>
      </c>
      <c r="E468" s="153" t="s">
        <v>82</v>
      </c>
      <c r="F468" s="156" t="s">
        <v>496</v>
      </c>
      <c r="G468" s="156" t="s">
        <v>1</v>
      </c>
      <c r="H468" s="138" t="str">
        <f>IF(OR(G468="中止",G468="取消"),"998",IF(ISNA(MATCH($E468,施設情報!$B$2:$B$96,0)),"999",INDEX(施設情報!$C$2:$C$96,MATCH($E468,施設情報!$B$2:$B$96,0))))</f>
        <v>059</v>
      </c>
      <c r="I468" s="139">
        <f t="shared" si="119"/>
        <v>46052</v>
      </c>
      <c r="J468" s="137" t="str">
        <f t="shared" si="120"/>
        <v>059-46052</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93.75">
      <c r="A469" s="148">
        <v>1309</v>
      </c>
      <c r="B469" s="149">
        <v>46052</v>
      </c>
      <c r="C469" s="150">
        <v>9</v>
      </c>
      <c r="D469" s="150">
        <v>17</v>
      </c>
      <c r="E469" s="153" t="s">
        <v>83</v>
      </c>
      <c r="F469" s="156" t="s">
        <v>496</v>
      </c>
      <c r="G469" s="156" t="s">
        <v>1</v>
      </c>
      <c r="H469" s="138" t="str">
        <f>IF(OR(G469="中止",G469="取消"),"998",IF(ISNA(MATCH($E469,施設情報!$B$2:$B$96,0)),"999",INDEX(施設情報!$C$2:$C$96,MATCH($E469,施設情報!$B$2:$B$96,0))))</f>
        <v>060</v>
      </c>
      <c r="I469" s="139">
        <f t="shared" si="119"/>
        <v>46052</v>
      </c>
      <c r="J469" s="137" t="str">
        <f t="shared" si="120"/>
        <v>060-46052</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8">
        <v>1310</v>
      </c>
      <c r="B470" s="149">
        <v>46052</v>
      </c>
      <c r="C470" s="150">
        <v>9</v>
      </c>
      <c r="D470" s="150">
        <v>17</v>
      </c>
      <c r="E470" s="153" t="s">
        <v>84</v>
      </c>
      <c r="F470" s="156" t="s">
        <v>97</v>
      </c>
      <c r="G470" s="156" t="s">
        <v>1</v>
      </c>
      <c r="H470" s="138" t="str">
        <f>IF(OR(G470="中止",G470="取消"),"998",IF(ISNA(MATCH($E470,施設情報!$B$2:$B$96,0)),"999",INDEX(施設情報!$C$2:$C$96,MATCH($E470,施設情報!$B$2:$B$96,0))))</f>
        <v>067</v>
      </c>
      <c r="I470" s="139">
        <f t="shared" si="119"/>
        <v>46052</v>
      </c>
      <c r="J470" s="137" t="str">
        <f t="shared" si="120"/>
        <v>067-46052</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50</v>
      </c>
      <c r="W470" s="137">
        <f t="shared" si="126"/>
        <v>50</v>
      </c>
      <c r="X470" s="137">
        <f t="shared" si="126"/>
        <v>50</v>
      </c>
      <c r="Y470" s="137">
        <f t="shared" si="126"/>
        <v>50</v>
      </c>
      <c r="Z470" s="137">
        <f t="shared" si="126"/>
        <v>50</v>
      </c>
      <c r="AA470" s="137">
        <f t="shared" si="126"/>
        <v>50</v>
      </c>
      <c r="AB470" s="137">
        <f t="shared" si="126"/>
        <v>50</v>
      </c>
      <c r="AC470" s="137">
        <f t="shared" si="126"/>
        <v>50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0.5</v>
      </c>
      <c r="AM470" s="136">
        <v>0.5</v>
      </c>
    </row>
    <row r="471" spans="1:39" ht="56.25">
      <c r="A471" s="148">
        <v>1311</v>
      </c>
      <c r="B471" s="149">
        <v>46052</v>
      </c>
      <c r="C471" s="150">
        <v>9</v>
      </c>
      <c r="D471" s="150">
        <v>17</v>
      </c>
      <c r="E471" s="153" t="s">
        <v>85</v>
      </c>
      <c r="F471" s="156" t="s">
        <v>97</v>
      </c>
      <c r="G471" s="156" t="s">
        <v>1</v>
      </c>
      <c r="H471" s="138" t="str">
        <f>IF(OR(G471="中止",G471="取消"),"998",IF(ISNA(MATCH($E471,施設情報!$B$2:$B$96,0)),"999",INDEX(施設情報!$C$2:$C$96,MATCH($E471,施設情報!$B$2:$B$96,0))))</f>
        <v>065</v>
      </c>
      <c r="I471" s="139">
        <f t="shared" si="119"/>
        <v>46052</v>
      </c>
      <c r="J471" s="137" t="str">
        <f t="shared" si="120"/>
        <v>065-46052</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50</v>
      </c>
      <c r="W471" s="137">
        <f t="shared" si="126"/>
        <v>50</v>
      </c>
      <c r="X471" s="137">
        <f t="shared" si="126"/>
        <v>50</v>
      </c>
      <c r="Y471" s="137">
        <f t="shared" si="126"/>
        <v>50</v>
      </c>
      <c r="Z471" s="137">
        <f t="shared" si="126"/>
        <v>50</v>
      </c>
      <c r="AA471" s="137">
        <f t="shared" si="126"/>
        <v>50</v>
      </c>
      <c r="AB471" s="137">
        <f t="shared" si="126"/>
        <v>50</v>
      </c>
      <c r="AC471" s="137">
        <f t="shared" si="126"/>
        <v>50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0.5</v>
      </c>
      <c r="AM471" s="136">
        <v>0.5</v>
      </c>
    </row>
    <row r="472" spans="1:39" ht="56.25">
      <c r="A472" s="148">
        <v>1312</v>
      </c>
      <c r="B472" s="149">
        <v>46052</v>
      </c>
      <c r="C472" s="150">
        <v>9</v>
      </c>
      <c r="D472" s="150">
        <v>17</v>
      </c>
      <c r="E472" s="153" t="s">
        <v>86</v>
      </c>
      <c r="F472" s="156" t="s">
        <v>97</v>
      </c>
      <c r="G472" s="156" t="s">
        <v>1</v>
      </c>
      <c r="H472" s="138" t="str">
        <f>IF(OR(G472="中止",G472="取消"),"998",IF(ISNA(MATCH($E472,施設情報!$B$2:$B$96,0)),"999",INDEX(施設情報!$C$2:$C$96,MATCH($E472,施設情報!$B$2:$B$96,0))))</f>
        <v>066</v>
      </c>
      <c r="I472" s="139">
        <f t="shared" si="119"/>
        <v>46052</v>
      </c>
      <c r="J472" s="137" t="str">
        <f t="shared" si="120"/>
        <v>066-46052</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50</v>
      </c>
      <c r="W472" s="137">
        <f t="shared" si="126"/>
        <v>50</v>
      </c>
      <c r="X472" s="137">
        <f t="shared" si="126"/>
        <v>50</v>
      </c>
      <c r="Y472" s="137">
        <f t="shared" si="126"/>
        <v>50</v>
      </c>
      <c r="Z472" s="137">
        <f t="shared" si="126"/>
        <v>50</v>
      </c>
      <c r="AA472" s="137">
        <f t="shared" si="126"/>
        <v>50</v>
      </c>
      <c r="AB472" s="137">
        <f t="shared" si="126"/>
        <v>50</v>
      </c>
      <c r="AC472" s="137">
        <f t="shared" si="126"/>
        <v>50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0.5</v>
      </c>
      <c r="AM472" s="136">
        <v>0.5</v>
      </c>
    </row>
    <row r="473" spans="1:39" ht="37.5">
      <c r="A473" s="148">
        <v>1313</v>
      </c>
      <c r="B473" s="149">
        <v>46052</v>
      </c>
      <c r="C473" s="150">
        <v>9</v>
      </c>
      <c r="D473" s="150">
        <v>17</v>
      </c>
      <c r="E473" s="153" t="s">
        <v>87</v>
      </c>
      <c r="F473" s="156" t="s">
        <v>496</v>
      </c>
      <c r="G473" s="156" t="s">
        <v>1</v>
      </c>
      <c r="H473" s="138" t="str">
        <f>IF(OR(G473="中止",G473="取消"),"998",IF(ISNA(MATCH($E473,施設情報!$B$2:$B$96,0)),"999",INDEX(施設情報!$C$2:$C$96,MATCH($E473,施設情報!$B$2:$B$96,0))))</f>
        <v>068</v>
      </c>
      <c r="I473" s="139">
        <f t="shared" si="119"/>
        <v>46052</v>
      </c>
      <c r="J473" s="137" t="str">
        <f t="shared" si="120"/>
        <v>068-46052</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37.5">
      <c r="A474" s="148">
        <v>1314</v>
      </c>
      <c r="B474" s="149">
        <v>46052</v>
      </c>
      <c r="C474" s="150">
        <v>9</v>
      </c>
      <c r="D474" s="150">
        <v>17</v>
      </c>
      <c r="E474" s="153" t="s">
        <v>88</v>
      </c>
      <c r="F474" s="156" t="s">
        <v>97</v>
      </c>
      <c r="G474" s="156" t="s">
        <v>1</v>
      </c>
      <c r="H474" s="138" t="str">
        <f>IF(OR(G474="中止",G474="取消"),"998",IF(ISNA(MATCH($E474,施設情報!$B$2:$B$96,0)),"999",INDEX(施設情報!$C$2:$C$96,MATCH($E474,施設情報!$B$2:$B$96,0))))</f>
        <v>063</v>
      </c>
      <c r="I474" s="139">
        <f t="shared" si="119"/>
        <v>46052</v>
      </c>
      <c r="J474" s="137" t="str">
        <f t="shared" si="120"/>
        <v>063-46052</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50</v>
      </c>
      <c r="W474" s="137">
        <f t="shared" si="126"/>
        <v>50</v>
      </c>
      <c r="X474" s="137">
        <f t="shared" si="126"/>
        <v>50</v>
      </c>
      <c r="Y474" s="137">
        <f t="shared" si="126"/>
        <v>50</v>
      </c>
      <c r="Z474" s="137">
        <f t="shared" si="126"/>
        <v>50</v>
      </c>
      <c r="AA474" s="137">
        <f t="shared" si="126"/>
        <v>50</v>
      </c>
      <c r="AB474" s="137">
        <f t="shared" si="126"/>
        <v>50</v>
      </c>
      <c r="AC474" s="137">
        <f t="shared" si="126"/>
        <v>50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0.5</v>
      </c>
      <c r="AM474" s="136">
        <v>0.5</v>
      </c>
    </row>
    <row r="475" spans="1:39" ht="37.5">
      <c r="A475" s="148">
        <v>1315</v>
      </c>
      <c r="B475" s="149">
        <v>46052</v>
      </c>
      <c r="C475" s="150">
        <v>9</v>
      </c>
      <c r="D475" s="150">
        <v>17</v>
      </c>
      <c r="E475" s="153" t="s">
        <v>89</v>
      </c>
      <c r="F475" s="156" t="s">
        <v>97</v>
      </c>
      <c r="G475" s="156" t="s">
        <v>1</v>
      </c>
      <c r="H475" s="138" t="str">
        <f>IF(OR(G475="中止",G475="取消"),"998",IF(ISNA(MATCH($E475,施設情報!$B$2:$B$96,0)),"999",INDEX(施設情報!$C$2:$C$96,MATCH($E475,施設情報!$B$2:$B$96,0))))</f>
        <v>064</v>
      </c>
      <c r="I475" s="139">
        <f t="shared" si="119"/>
        <v>46052</v>
      </c>
      <c r="J475" s="137" t="str">
        <f t="shared" si="120"/>
        <v>064-46052</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50</v>
      </c>
      <c r="W475" s="137">
        <f t="shared" ref="W475:AJ484" si="128">IF(AND(W$3&gt;=$K475,W$3&lt;$L475),100*$AM475,0)</f>
        <v>50</v>
      </c>
      <c r="X475" s="137">
        <f t="shared" si="128"/>
        <v>50</v>
      </c>
      <c r="Y475" s="137">
        <f t="shared" si="128"/>
        <v>50</v>
      </c>
      <c r="Z475" s="137">
        <f t="shared" si="128"/>
        <v>50</v>
      </c>
      <c r="AA475" s="137">
        <f t="shared" si="128"/>
        <v>50</v>
      </c>
      <c r="AB475" s="137">
        <f t="shared" si="128"/>
        <v>50</v>
      </c>
      <c r="AC475" s="137">
        <f t="shared" si="128"/>
        <v>50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0.5</v>
      </c>
      <c r="AM475" s="136">
        <v>0.5</v>
      </c>
    </row>
    <row r="476" spans="1:39" ht="37.5">
      <c r="A476" s="148">
        <v>1316</v>
      </c>
      <c r="B476" s="149">
        <v>46052</v>
      </c>
      <c r="C476" s="150">
        <v>9</v>
      </c>
      <c r="D476" s="150">
        <v>17</v>
      </c>
      <c r="E476" s="153" t="s">
        <v>90</v>
      </c>
      <c r="F476" s="156" t="s">
        <v>496</v>
      </c>
      <c r="G476" s="156" t="s">
        <v>1</v>
      </c>
      <c r="H476" s="138" t="str">
        <f>IF(OR(G476="中止",G476="取消"),"998",IF(ISNA(MATCH($E476,施設情報!$B$2:$B$96,0)),"999",INDEX(施設情報!$C$2:$C$96,MATCH($E476,施設情報!$B$2:$B$96,0))))</f>
        <v>019</v>
      </c>
      <c r="I476" s="139">
        <f t="shared" si="119"/>
        <v>46052</v>
      </c>
      <c r="J476" s="137" t="str">
        <f t="shared" si="120"/>
        <v>019-46052</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37.5">
      <c r="A477" s="148">
        <v>1317</v>
      </c>
      <c r="B477" s="149">
        <v>46052</v>
      </c>
      <c r="C477" s="150">
        <v>9</v>
      </c>
      <c r="D477" s="150">
        <v>17</v>
      </c>
      <c r="E477" s="153" t="s">
        <v>91</v>
      </c>
      <c r="F477" s="156" t="s">
        <v>496</v>
      </c>
      <c r="G477" s="156" t="s">
        <v>1</v>
      </c>
      <c r="H477" s="138" t="str">
        <f>IF(OR(G477="中止",G477="取消"),"998",IF(ISNA(MATCH($E477,施設情報!$B$2:$B$96,0)),"999",INDEX(施設情報!$C$2:$C$96,MATCH($E477,施設情報!$B$2:$B$96,0))))</f>
        <v>018</v>
      </c>
      <c r="I477" s="139">
        <f t="shared" si="119"/>
        <v>46052</v>
      </c>
      <c r="J477" s="137" t="str">
        <f t="shared" si="120"/>
        <v>018-46052</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37.5">
      <c r="A478" s="148">
        <v>9</v>
      </c>
      <c r="B478" s="149">
        <v>46053</v>
      </c>
      <c r="C478" s="150">
        <v>0</v>
      </c>
      <c r="D478" s="150">
        <v>24</v>
      </c>
      <c r="E478" s="153" t="s">
        <v>28</v>
      </c>
      <c r="F478" s="156" t="s">
        <v>29</v>
      </c>
      <c r="G478" s="156" t="s">
        <v>1</v>
      </c>
      <c r="H478" s="138" t="str">
        <f>IF(OR(G478="中止",G478="取消"),"998",IF(ISNA(MATCH($E478,施設情報!$B$2:$B$96,0)),"999",INDEX(施設情報!$C$2:$C$96,MATCH($E478,施設情報!$B$2:$B$96,0))))</f>
        <v>001</v>
      </c>
      <c r="I478" s="139">
        <f t="shared" si="119"/>
        <v>46053</v>
      </c>
      <c r="J478" s="137" t="str">
        <f t="shared" si="120"/>
        <v>001-46053</v>
      </c>
      <c r="K478" s="137">
        <f t="shared" si="121"/>
        <v>0</v>
      </c>
      <c r="L478" s="137">
        <f t="shared" si="122"/>
        <v>1</v>
      </c>
      <c r="M478" s="137">
        <f t="shared" si="127"/>
        <v>100</v>
      </c>
      <c r="N478" s="137">
        <f t="shared" si="127"/>
        <v>100</v>
      </c>
      <c r="O478" s="137">
        <f t="shared" si="127"/>
        <v>100</v>
      </c>
      <c r="P478" s="137">
        <f t="shared" si="127"/>
        <v>100</v>
      </c>
      <c r="Q478" s="137">
        <f t="shared" si="127"/>
        <v>100</v>
      </c>
      <c r="R478" s="137">
        <f t="shared" si="127"/>
        <v>100</v>
      </c>
      <c r="S478" s="137">
        <f t="shared" si="127"/>
        <v>100</v>
      </c>
      <c r="T478" s="137">
        <f t="shared" si="127"/>
        <v>100</v>
      </c>
      <c r="U478" s="137">
        <f t="shared" si="127"/>
        <v>100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100</v>
      </c>
      <c r="AE478" s="137">
        <f t="shared" si="128"/>
        <v>100</v>
      </c>
      <c r="AF478" s="137">
        <f t="shared" si="128"/>
        <v>100</v>
      </c>
      <c r="AG478" s="137">
        <f t="shared" si="128"/>
        <v>100</v>
      </c>
      <c r="AH478" s="137">
        <f t="shared" si="128"/>
        <v>100</v>
      </c>
      <c r="AI478" s="137">
        <f t="shared" si="128"/>
        <v>100</v>
      </c>
      <c r="AJ478" s="137">
        <f t="shared" si="128"/>
        <v>100</v>
      </c>
      <c r="AK478" s="136">
        <f ca="1">IF(AND(AND($AK$3&lt;=B478,B478&lt;=$AK$1),B478&lt;&gt;""),1,0)</f>
        <v>1</v>
      </c>
      <c r="AL478" s="136">
        <f>IF(OR(F478="工事・メンテ（共用可）",F478="要調整"),0.5,IF(F478="ヘリ訓練日",0.4,1))</f>
        <v>1</v>
      </c>
      <c r="AM478" s="136">
        <v>1</v>
      </c>
    </row>
    <row r="479" spans="1:39" ht="56.25">
      <c r="A479" s="148">
        <v>325</v>
      </c>
      <c r="B479" s="152">
        <v>46053</v>
      </c>
      <c r="C479" s="154">
        <v>9</v>
      </c>
      <c r="D479" s="154">
        <v>17</v>
      </c>
      <c r="E479" s="153" t="s">
        <v>53</v>
      </c>
      <c r="F479" s="207" t="s">
        <v>96</v>
      </c>
      <c r="G479" s="207" t="s">
        <v>1</v>
      </c>
      <c r="H479" s="138" t="str">
        <f>IF(OR(G479="中止",G479="取消"),"998",IF(ISNA(MATCH($E479,施設情報!$B$2:$B$96,0)),"999",INDEX(施設情報!$C$2:$C$96,MATCH($E479,施設情報!$B$2:$B$96,0))))</f>
        <v>024</v>
      </c>
      <c r="I479" s="139">
        <f t="shared" si="119"/>
        <v>46053</v>
      </c>
      <c r="J479" s="137" t="str">
        <f t="shared" si="120"/>
        <v>024-46053</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37.5">
      <c r="A480" s="148">
        <v>10</v>
      </c>
      <c r="B480" s="149">
        <v>46054</v>
      </c>
      <c r="C480" s="150">
        <v>0</v>
      </c>
      <c r="D480" s="150">
        <v>24</v>
      </c>
      <c r="E480" s="153" t="s">
        <v>28</v>
      </c>
      <c r="F480" s="156" t="s">
        <v>29</v>
      </c>
      <c r="G480" s="156" t="s">
        <v>1</v>
      </c>
      <c r="H480" s="138" t="str">
        <f>IF(OR(G480="中止",G480="取消"),"998",IF(ISNA(MATCH($E480,施設情報!$B$2:$B$96,0)),"999",INDEX(施設情報!$C$2:$C$96,MATCH($E480,施設情報!$B$2:$B$96,0))))</f>
        <v>001</v>
      </c>
      <c r="I480" s="139">
        <f t="shared" si="119"/>
        <v>46054</v>
      </c>
      <c r="J480" s="137" t="str">
        <f t="shared" si="120"/>
        <v>001-46054</v>
      </c>
      <c r="K480" s="137">
        <f t="shared" si="121"/>
        <v>0</v>
      </c>
      <c r="L480" s="137">
        <f t="shared" si="122"/>
        <v>1</v>
      </c>
      <c r="M480" s="137">
        <f t="shared" si="127"/>
        <v>100</v>
      </c>
      <c r="N480" s="137">
        <f t="shared" si="127"/>
        <v>100</v>
      </c>
      <c r="O480" s="137">
        <f t="shared" si="127"/>
        <v>100</v>
      </c>
      <c r="P480" s="137">
        <f t="shared" si="127"/>
        <v>100</v>
      </c>
      <c r="Q480" s="137">
        <f t="shared" si="127"/>
        <v>100</v>
      </c>
      <c r="R480" s="137">
        <f t="shared" si="127"/>
        <v>100</v>
      </c>
      <c r="S480" s="137">
        <f t="shared" si="127"/>
        <v>100</v>
      </c>
      <c r="T480" s="137">
        <f t="shared" si="127"/>
        <v>100</v>
      </c>
      <c r="U480" s="137">
        <f t="shared" si="127"/>
        <v>100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100</v>
      </c>
      <c r="AE480" s="137">
        <f t="shared" si="128"/>
        <v>100</v>
      </c>
      <c r="AF480" s="137">
        <f t="shared" si="128"/>
        <v>100</v>
      </c>
      <c r="AG480" s="137">
        <f t="shared" si="128"/>
        <v>100</v>
      </c>
      <c r="AH480" s="137">
        <f t="shared" si="128"/>
        <v>100</v>
      </c>
      <c r="AI480" s="137">
        <f t="shared" si="128"/>
        <v>100</v>
      </c>
      <c r="AJ480" s="137">
        <f t="shared" si="128"/>
        <v>100</v>
      </c>
      <c r="AK480" s="136">
        <f ca="1">IF(AND(AND($AK$3&lt;=B480,B480&lt;=$AK$1),B480&lt;&gt;""),1,0)</f>
        <v>1</v>
      </c>
      <c r="AL480" s="136">
        <f>IF(OR(F480="工事・メンテ（共用可）",F480="要調整"),0.5,IF(F480="ヘリ訓練日",0.4,1))</f>
        <v>1</v>
      </c>
      <c r="AM480" s="136">
        <v>1</v>
      </c>
    </row>
    <row r="481" spans="1:39" ht="56.25">
      <c r="A481" s="148">
        <v>326</v>
      </c>
      <c r="B481" s="152">
        <v>46054</v>
      </c>
      <c r="C481" s="154">
        <v>9</v>
      </c>
      <c r="D481" s="154">
        <v>17</v>
      </c>
      <c r="E481" s="153" t="s">
        <v>53</v>
      </c>
      <c r="F481" s="207" t="s">
        <v>96</v>
      </c>
      <c r="G481" s="207" t="s">
        <v>1</v>
      </c>
      <c r="H481" s="138" t="str">
        <f>IF(OR(G481="中止",G481="取消"),"998",IF(ISNA(MATCH($E481,施設情報!$B$2:$B$96,0)),"999",INDEX(施設情報!$C$2:$C$96,MATCH($E481,施設情報!$B$2:$B$96,0))))</f>
        <v>024</v>
      </c>
      <c r="I481" s="139">
        <f t="shared" si="119"/>
        <v>46054</v>
      </c>
      <c r="J481" s="137" t="str">
        <f t="shared" si="120"/>
        <v>024-46054</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56.25">
      <c r="A482" s="148">
        <v>327</v>
      </c>
      <c r="B482" s="152">
        <v>46055</v>
      </c>
      <c r="C482" s="154">
        <v>9</v>
      </c>
      <c r="D482" s="154">
        <v>17</v>
      </c>
      <c r="E482" s="153" t="s">
        <v>53</v>
      </c>
      <c r="F482" s="207" t="s">
        <v>96</v>
      </c>
      <c r="G482" s="207" t="s">
        <v>1</v>
      </c>
      <c r="H482" s="138" t="str">
        <f>IF(OR(G482="中止",G482="取消"),"998",IF(ISNA(MATCH($E482,施設情報!$B$2:$B$96,0)),"999",INDEX(施設情報!$C$2:$C$96,MATCH($E482,施設情報!$B$2:$B$96,0))))</f>
        <v>024</v>
      </c>
      <c r="I482" s="139">
        <f t="shared" si="119"/>
        <v>46055</v>
      </c>
      <c r="J482" s="137" t="str">
        <f t="shared" si="120"/>
        <v>024-46055</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112.5">
      <c r="A483" s="148">
        <v>814</v>
      </c>
      <c r="B483" s="149">
        <v>46055</v>
      </c>
      <c r="C483" s="150">
        <v>13</v>
      </c>
      <c r="D483" s="150">
        <v>21</v>
      </c>
      <c r="E483" s="153" t="s">
        <v>81</v>
      </c>
      <c r="F483" s="156" t="s">
        <v>38</v>
      </c>
      <c r="G483" s="156" t="s">
        <v>495</v>
      </c>
      <c r="H483" s="138" t="str">
        <f>IF(OR(G483="中止",G483="取消"),"998",IF(ISNA(MATCH($E483,施設情報!$B$2:$B$96,0)),"999",INDEX(施設情報!$C$2:$C$96,MATCH($E483,施設情報!$B$2:$B$96,0))))</f>
        <v>998</v>
      </c>
      <c r="I483" s="139">
        <f t="shared" si="119"/>
        <v>46055</v>
      </c>
      <c r="J483" s="137" t="str">
        <f t="shared" si="120"/>
        <v>998-46055</v>
      </c>
      <c r="K483" s="137">
        <f t="shared" si="121"/>
        <v>0.54166666666666663</v>
      </c>
      <c r="L483" s="137">
        <f t="shared" si="122"/>
        <v>0.875</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0</v>
      </c>
      <c r="W483" s="137">
        <f t="shared" si="128"/>
        <v>0</v>
      </c>
      <c r="X483" s="137">
        <f t="shared" si="128"/>
        <v>0</v>
      </c>
      <c r="Y483" s="137">
        <f t="shared" si="128"/>
        <v>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75">
      <c r="A484" s="148">
        <v>815</v>
      </c>
      <c r="B484" s="149">
        <v>46055</v>
      </c>
      <c r="C484" s="150">
        <v>13</v>
      </c>
      <c r="D484" s="150">
        <v>21</v>
      </c>
      <c r="E484" s="153" t="s">
        <v>77</v>
      </c>
      <c r="F484" s="156" t="s">
        <v>38</v>
      </c>
      <c r="G484" s="156" t="s">
        <v>495</v>
      </c>
      <c r="H484" s="138" t="str">
        <f>IF(OR(G484="中止",G484="取消"),"998",IF(ISNA(MATCH($E484,施設情報!$B$2:$B$96,0)),"999",INDEX(施設情報!$C$2:$C$96,MATCH($E484,施設情報!$B$2:$B$96,0))))</f>
        <v>998</v>
      </c>
      <c r="I484" s="139">
        <f t="shared" si="119"/>
        <v>46055</v>
      </c>
      <c r="J484" s="137" t="str">
        <f t="shared" si="120"/>
        <v>998-46055</v>
      </c>
      <c r="K484" s="137">
        <f t="shared" si="121"/>
        <v>0.54166666666666663</v>
      </c>
      <c r="L484" s="137">
        <f t="shared" si="122"/>
        <v>0.875</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0</v>
      </c>
      <c r="W484" s="137">
        <f t="shared" si="128"/>
        <v>0</v>
      </c>
      <c r="X484" s="137">
        <f t="shared" si="128"/>
        <v>0</v>
      </c>
      <c r="Y484" s="137">
        <f t="shared" si="128"/>
        <v>0</v>
      </c>
      <c r="Z484" s="137">
        <f t="shared" si="128"/>
        <v>100</v>
      </c>
      <c r="AA484" s="137">
        <f t="shared" si="128"/>
        <v>100</v>
      </c>
      <c r="AB484" s="137">
        <f t="shared" si="128"/>
        <v>100</v>
      </c>
      <c r="AC484" s="137">
        <f t="shared" si="128"/>
        <v>100</v>
      </c>
      <c r="AD484" s="137">
        <f t="shared" si="128"/>
        <v>100</v>
      </c>
      <c r="AE484" s="137">
        <f t="shared" si="128"/>
        <v>100</v>
      </c>
      <c r="AF484" s="137">
        <f t="shared" si="128"/>
        <v>100</v>
      </c>
      <c r="AG484" s="137">
        <f t="shared" si="128"/>
        <v>100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37.5">
      <c r="A485" s="148">
        <v>816</v>
      </c>
      <c r="B485" s="149">
        <v>46055</v>
      </c>
      <c r="C485" s="150">
        <v>13</v>
      </c>
      <c r="D485" s="150">
        <v>21</v>
      </c>
      <c r="E485" s="153" t="s">
        <v>88</v>
      </c>
      <c r="F485" s="156" t="s">
        <v>38</v>
      </c>
      <c r="G485" s="156" t="s">
        <v>495</v>
      </c>
      <c r="H485" s="138" t="str">
        <f>IF(OR(G485="中止",G485="取消"),"998",IF(ISNA(MATCH($E485,施設情報!$B$2:$B$96,0)),"999",INDEX(施設情報!$C$2:$C$96,MATCH($E485,施設情報!$B$2:$B$96,0))))</f>
        <v>998</v>
      </c>
      <c r="I485" s="139">
        <f t="shared" si="119"/>
        <v>46055</v>
      </c>
      <c r="J485" s="137" t="str">
        <f t="shared" si="120"/>
        <v>998-46055</v>
      </c>
      <c r="K485" s="137">
        <f t="shared" si="121"/>
        <v>0.54166666666666663</v>
      </c>
      <c r="L485" s="137">
        <f t="shared" si="122"/>
        <v>0.875</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0</v>
      </c>
      <c r="W485" s="137">
        <f t="shared" ref="W485:AJ494" si="130">IF(AND(W$3&gt;=$K485,W$3&lt;$L485),100*$AM485,0)</f>
        <v>0</v>
      </c>
      <c r="X485" s="137">
        <f t="shared" si="130"/>
        <v>0</v>
      </c>
      <c r="Y485" s="137">
        <f t="shared" si="130"/>
        <v>0</v>
      </c>
      <c r="Z485" s="137">
        <f t="shared" si="130"/>
        <v>100</v>
      </c>
      <c r="AA485" s="137">
        <f t="shared" si="130"/>
        <v>100</v>
      </c>
      <c r="AB485" s="137">
        <f t="shared" si="130"/>
        <v>100</v>
      </c>
      <c r="AC485" s="137">
        <f t="shared" si="130"/>
        <v>100</v>
      </c>
      <c r="AD485" s="137">
        <f t="shared" si="130"/>
        <v>100</v>
      </c>
      <c r="AE485" s="137">
        <f t="shared" si="130"/>
        <v>100</v>
      </c>
      <c r="AF485" s="137">
        <f t="shared" si="130"/>
        <v>100</v>
      </c>
      <c r="AG485" s="137">
        <f t="shared" si="130"/>
        <v>100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37.5">
      <c r="A486" s="148">
        <v>849</v>
      </c>
      <c r="B486" s="149">
        <v>46055</v>
      </c>
      <c r="C486" s="150">
        <v>9</v>
      </c>
      <c r="D486" s="150">
        <v>17</v>
      </c>
      <c r="E486" s="153" t="s">
        <v>40</v>
      </c>
      <c r="F486" s="156" t="s">
        <v>38</v>
      </c>
      <c r="G486" s="156" t="s">
        <v>495</v>
      </c>
      <c r="H486" s="138" t="str">
        <f>IF(OR(G486="中止",G486="取消"),"998",IF(ISNA(MATCH($E486,施設情報!$B$2:$B$96,0)),"999",INDEX(施設情報!$C$2:$C$96,MATCH($E486,施設情報!$B$2:$B$96,0))))</f>
        <v>998</v>
      </c>
      <c r="I486" s="139">
        <f t="shared" si="119"/>
        <v>46055</v>
      </c>
      <c r="J486" s="137" t="str">
        <f t="shared" si="120"/>
        <v>998-46055</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93.75">
      <c r="A487" s="148">
        <v>850</v>
      </c>
      <c r="B487" s="149">
        <v>46055</v>
      </c>
      <c r="C487" s="150">
        <v>9</v>
      </c>
      <c r="D487" s="150">
        <v>17</v>
      </c>
      <c r="E487" s="153" t="s">
        <v>42</v>
      </c>
      <c r="F487" s="156" t="s">
        <v>38</v>
      </c>
      <c r="G487" s="156" t="s">
        <v>495</v>
      </c>
      <c r="H487" s="138" t="str">
        <f>IF(OR(G487="中止",G487="取消"),"998",IF(ISNA(MATCH($E487,施設情報!$B$2:$B$96,0)),"999",INDEX(施設情報!$C$2:$C$96,MATCH($E487,施設情報!$B$2:$B$96,0))))</f>
        <v>998</v>
      </c>
      <c r="I487" s="139">
        <f t="shared" si="119"/>
        <v>46055</v>
      </c>
      <c r="J487" s="137" t="str">
        <f t="shared" si="120"/>
        <v>998-46055</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75">
      <c r="A488" s="148">
        <v>851</v>
      </c>
      <c r="B488" s="149">
        <v>46055</v>
      </c>
      <c r="C488" s="150">
        <v>9</v>
      </c>
      <c r="D488" s="150">
        <v>17</v>
      </c>
      <c r="E488" s="153" t="s">
        <v>43</v>
      </c>
      <c r="F488" s="156" t="s">
        <v>38</v>
      </c>
      <c r="G488" s="156" t="s">
        <v>495</v>
      </c>
      <c r="H488" s="138" t="str">
        <f>IF(OR(G488="中止",G488="取消"),"998",IF(ISNA(MATCH($E488,施設情報!$B$2:$B$96,0)),"999",INDEX(施設情報!$C$2:$C$96,MATCH($E488,施設情報!$B$2:$B$96,0))))</f>
        <v>998</v>
      </c>
      <c r="I488" s="139">
        <f t="shared" si="119"/>
        <v>46055</v>
      </c>
      <c r="J488" s="137" t="str">
        <f t="shared" si="120"/>
        <v>998-46055</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37.5">
      <c r="A489" s="148">
        <v>852</v>
      </c>
      <c r="B489" s="149">
        <v>46055</v>
      </c>
      <c r="C489" s="150">
        <v>9</v>
      </c>
      <c r="D489" s="150">
        <v>17</v>
      </c>
      <c r="E489" s="153" t="s">
        <v>2</v>
      </c>
      <c r="F489" s="156" t="s">
        <v>38</v>
      </c>
      <c r="G489" s="156" t="s">
        <v>495</v>
      </c>
      <c r="H489" s="138" t="str">
        <f>IF(OR(G489="中止",G489="取消"),"998",IF(ISNA(MATCH($E489,施設情報!$B$2:$B$96,0)),"999",INDEX(施設情報!$C$2:$C$96,MATCH($E489,施設情報!$B$2:$B$96,0))))</f>
        <v>998</v>
      </c>
      <c r="I489" s="139">
        <f t="shared" si="119"/>
        <v>46055</v>
      </c>
      <c r="J489" s="137" t="str">
        <f t="shared" si="120"/>
        <v>998-46055</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75">
      <c r="A490" s="148">
        <v>869</v>
      </c>
      <c r="B490" s="149">
        <v>46055</v>
      </c>
      <c r="C490" s="150">
        <v>9</v>
      </c>
      <c r="D490" s="150">
        <v>17</v>
      </c>
      <c r="E490" s="153" t="s">
        <v>41</v>
      </c>
      <c r="F490" s="156" t="s">
        <v>38</v>
      </c>
      <c r="G490" s="156" t="s">
        <v>495</v>
      </c>
      <c r="H490" s="138" t="str">
        <f>IF(OR(G490="中止",G490="取消"),"998",IF(ISNA(MATCH($E490,施設情報!$B$2:$B$96,0)),"999",INDEX(施設情報!$C$2:$C$96,MATCH($E490,施設情報!$B$2:$B$96,0))))</f>
        <v>998</v>
      </c>
      <c r="I490" s="139">
        <f t="shared" si="119"/>
        <v>46055</v>
      </c>
      <c r="J490" s="137" t="str">
        <f t="shared" si="120"/>
        <v>998-46055</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112.5">
      <c r="A491" s="148">
        <v>994</v>
      </c>
      <c r="B491" s="149">
        <v>46055</v>
      </c>
      <c r="C491" s="150">
        <v>13</v>
      </c>
      <c r="D491" s="150">
        <v>21</v>
      </c>
      <c r="E491" s="153" t="s">
        <v>81</v>
      </c>
      <c r="F491" s="156" t="s">
        <v>38</v>
      </c>
      <c r="G491" s="156" t="s">
        <v>497</v>
      </c>
      <c r="H491" s="138" t="str">
        <f>IF(OR(G491="中止",G491="取消"),"998",IF(ISNA(MATCH($E491,施設情報!$B$2:$B$96,0)),"999",INDEX(施設情報!$C$2:$C$96,MATCH($E491,施設情報!$B$2:$B$96,0))))</f>
        <v>058</v>
      </c>
      <c r="I491" s="139">
        <f t="shared" si="119"/>
        <v>46055</v>
      </c>
      <c r="J491" s="137" t="str">
        <f t="shared" si="120"/>
        <v>058-46055</v>
      </c>
      <c r="K491" s="137">
        <f t="shared" si="121"/>
        <v>0.54166666666666663</v>
      </c>
      <c r="L491" s="137">
        <f t="shared" si="122"/>
        <v>0.875</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0</v>
      </c>
      <c r="W491" s="137">
        <f t="shared" si="130"/>
        <v>0</v>
      </c>
      <c r="X491" s="137">
        <f t="shared" si="130"/>
        <v>0</v>
      </c>
      <c r="Y491" s="137">
        <f t="shared" si="130"/>
        <v>0</v>
      </c>
      <c r="Z491" s="137">
        <f t="shared" si="130"/>
        <v>100</v>
      </c>
      <c r="AA491" s="137">
        <f t="shared" si="130"/>
        <v>100</v>
      </c>
      <c r="AB491" s="137">
        <f t="shared" si="130"/>
        <v>100</v>
      </c>
      <c r="AC491" s="137">
        <f t="shared" si="130"/>
        <v>100</v>
      </c>
      <c r="AD491" s="137">
        <f t="shared" si="130"/>
        <v>100</v>
      </c>
      <c r="AE491" s="137">
        <f t="shared" si="130"/>
        <v>100</v>
      </c>
      <c r="AF491" s="137">
        <f t="shared" si="130"/>
        <v>100</v>
      </c>
      <c r="AG491" s="137">
        <f t="shared" si="130"/>
        <v>100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75">
      <c r="A492" s="148">
        <v>995</v>
      </c>
      <c r="B492" s="149">
        <v>46055</v>
      </c>
      <c r="C492" s="150">
        <v>13</v>
      </c>
      <c r="D492" s="150">
        <v>21</v>
      </c>
      <c r="E492" s="153" t="s">
        <v>77</v>
      </c>
      <c r="F492" s="156" t="s">
        <v>38</v>
      </c>
      <c r="G492" s="156" t="s">
        <v>497</v>
      </c>
      <c r="H492" s="138" t="str">
        <f>IF(OR(G492="中止",G492="取消"),"998",IF(ISNA(MATCH($E492,施設情報!$B$2:$B$96,0)),"999",INDEX(施設情報!$C$2:$C$96,MATCH($E492,施設情報!$B$2:$B$96,0))))</f>
        <v>054</v>
      </c>
      <c r="I492" s="139">
        <f t="shared" si="119"/>
        <v>46055</v>
      </c>
      <c r="J492" s="137" t="str">
        <f t="shared" si="120"/>
        <v>054-46055</v>
      </c>
      <c r="K492" s="137">
        <f t="shared" si="121"/>
        <v>0.54166666666666663</v>
      </c>
      <c r="L492" s="137">
        <f t="shared" si="122"/>
        <v>0.875</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0</v>
      </c>
      <c r="W492" s="137">
        <f t="shared" si="130"/>
        <v>0</v>
      </c>
      <c r="X492" s="137">
        <f t="shared" si="130"/>
        <v>0</v>
      </c>
      <c r="Y492" s="137">
        <f t="shared" si="130"/>
        <v>0</v>
      </c>
      <c r="Z492" s="137">
        <f t="shared" si="130"/>
        <v>100</v>
      </c>
      <c r="AA492" s="137">
        <f t="shared" si="130"/>
        <v>100</v>
      </c>
      <c r="AB492" s="137">
        <f t="shared" si="130"/>
        <v>100</v>
      </c>
      <c r="AC492" s="137">
        <f t="shared" si="130"/>
        <v>100</v>
      </c>
      <c r="AD492" s="137">
        <f t="shared" si="130"/>
        <v>100</v>
      </c>
      <c r="AE492" s="137">
        <f t="shared" si="130"/>
        <v>100</v>
      </c>
      <c r="AF492" s="137">
        <f t="shared" si="130"/>
        <v>100</v>
      </c>
      <c r="AG492" s="137">
        <f t="shared" si="130"/>
        <v>100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37.5">
      <c r="A493" s="148">
        <v>996</v>
      </c>
      <c r="B493" s="149">
        <v>46055</v>
      </c>
      <c r="C493" s="150">
        <v>13</v>
      </c>
      <c r="D493" s="150">
        <v>21</v>
      </c>
      <c r="E493" s="153" t="s">
        <v>88</v>
      </c>
      <c r="F493" s="156" t="s">
        <v>38</v>
      </c>
      <c r="G493" s="156" t="s">
        <v>497</v>
      </c>
      <c r="H493" s="138" t="str">
        <f>IF(OR(G493="中止",G493="取消"),"998",IF(ISNA(MATCH($E493,施設情報!$B$2:$B$96,0)),"999",INDEX(施設情報!$C$2:$C$96,MATCH($E493,施設情報!$B$2:$B$96,0))))</f>
        <v>063</v>
      </c>
      <c r="I493" s="139">
        <f t="shared" si="119"/>
        <v>46055</v>
      </c>
      <c r="J493" s="137" t="str">
        <f t="shared" si="120"/>
        <v>063-46055</v>
      </c>
      <c r="K493" s="137">
        <f t="shared" si="121"/>
        <v>0.54166666666666663</v>
      </c>
      <c r="L493" s="137">
        <f t="shared" si="122"/>
        <v>0.875</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0</v>
      </c>
      <c r="W493" s="137">
        <f t="shared" si="130"/>
        <v>0</v>
      </c>
      <c r="X493" s="137">
        <f t="shared" si="130"/>
        <v>0</v>
      </c>
      <c r="Y493" s="137">
        <f t="shared" si="130"/>
        <v>0</v>
      </c>
      <c r="Z493" s="137">
        <f t="shared" si="130"/>
        <v>100</v>
      </c>
      <c r="AA493" s="137">
        <f t="shared" si="130"/>
        <v>100</v>
      </c>
      <c r="AB493" s="137">
        <f t="shared" si="130"/>
        <v>100</v>
      </c>
      <c r="AC493" s="137">
        <f t="shared" si="130"/>
        <v>100</v>
      </c>
      <c r="AD493" s="137">
        <f t="shared" si="130"/>
        <v>100</v>
      </c>
      <c r="AE493" s="137">
        <f t="shared" si="130"/>
        <v>100</v>
      </c>
      <c r="AF493" s="137">
        <f t="shared" si="130"/>
        <v>100</v>
      </c>
      <c r="AG493" s="137">
        <f t="shared" si="130"/>
        <v>100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37.5">
      <c r="A494" s="148">
        <v>1027</v>
      </c>
      <c r="B494" s="149">
        <v>46055</v>
      </c>
      <c r="C494" s="150">
        <v>9</v>
      </c>
      <c r="D494" s="150">
        <v>17</v>
      </c>
      <c r="E494" s="153" t="s">
        <v>91</v>
      </c>
      <c r="F494" s="156" t="s">
        <v>496</v>
      </c>
      <c r="G494" s="156" t="s">
        <v>495</v>
      </c>
      <c r="H494" s="138" t="str">
        <f>IF(OR(G494="中止",G494="取消"),"998",IF(ISNA(MATCH($E494,施設情報!$B$2:$B$96,0)),"999",INDEX(施設情報!$C$2:$C$96,MATCH($E494,施設情報!$B$2:$B$96,0))))</f>
        <v>998</v>
      </c>
      <c r="I494" s="139">
        <f t="shared" si="119"/>
        <v>46055</v>
      </c>
      <c r="J494" s="137" t="str">
        <f t="shared" si="120"/>
        <v>998-46055</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37.5">
      <c r="A495" s="148">
        <v>1060</v>
      </c>
      <c r="B495" s="149">
        <v>46055</v>
      </c>
      <c r="C495" s="150">
        <v>9</v>
      </c>
      <c r="D495" s="150">
        <v>17</v>
      </c>
      <c r="E495" s="153" t="s">
        <v>40</v>
      </c>
      <c r="F495" s="156" t="s">
        <v>38</v>
      </c>
      <c r="G495" s="156" t="s">
        <v>497</v>
      </c>
      <c r="H495" s="138" t="str">
        <f>IF(OR(G495="中止",G495="取消"),"998",IF(ISNA(MATCH($E495,施設情報!$B$2:$B$96,0)),"999",INDEX(施設情報!$C$2:$C$96,MATCH($E495,施設情報!$B$2:$B$96,0))))</f>
        <v>003</v>
      </c>
      <c r="I495" s="139">
        <f t="shared" si="119"/>
        <v>46055</v>
      </c>
      <c r="J495" s="137" t="str">
        <f t="shared" si="120"/>
        <v>003-46055</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93.75">
      <c r="A496" s="148">
        <v>1061</v>
      </c>
      <c r="B496" s="149">
        <v>46055</v>
      </c>
      <c r="C496" s="150">
        <v>9</v>
      </c>
      <c r="D496" s="150">
        <v>17</v>
      </c>
      <c r="E496" s="153" t="s">
        <v>42</v>
      </c>
      <c r="F496" s="156" t="s">
        <v>38</v>
      </c>
      <c r="G496" s="156" t="s">
        <v>497</v>
      </c>
      <c r="H496" s="138" t="str">
        <f>IF(OR(G496="中止",G496="取消"),"998",IF(ISNA(MATCH($E496,施設情報!$B$2:$B$96,0)),"999",INDEX(施設情報!$C$2:$C$96,MATCH($E496,施設情報!$B$2:$B$96,0))))</f>
        <v>005</v>
      </c>
      <c r="I496" s="139">
        <f t="shared" si="119"/>
        <v>46055</v>
      </c>
      <c r="J496" s="137" t="str">
        <f t="shared" si="120"/>
        <v>005-46055</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75">
      <c r="A497" s="148">
        <v>1062</v>
      </c>
      <c r="B497" s="149">
        <v>46055</v>
      </c>
      <c r="C497" s="150">
        <v>9</v>
      </c>
      <c r="D497" s="150">
        <v>17</v>
      </c>
      <c r="E497" s="153" t="s">
        <v>43</v>
      </c>
      <c r="F497" s="156" t="s">
        <v>38</v>
      </c>
      <c r="G497" s="156" t="s">
        <v>497</v>
      </c>
      <c r="H497" s="138" t="str">
        <f>IF(OR(G497="中止",G497="取消"),"998",IF(ISNA(MATCH($E497,施設情報!$B$2:$B$96,0)),"999",INDEX(施設情報!$C$2:$C$96,MATCH($E497,施設情報!$B$2:$B$96,0))))</f>
        <v>006</v>
      </c>
      <c r="I497" s="139">
        <f t="shared" si="119"/>
        <v>46055</v>
      </c>
      <c r="J497" s="137" t="str">
        <f t="shared" si="120"/>
        <v>006-46055</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37.5">
      <c r="A498" s="148">
        <v>1063</v>
      </c>
      <c r="B498" s="149">
        <v>46055</v>
      </c>
      <c r="C498" s="150">
        <v>9</v>
      </c>
      <c r="D498" s="150">
        <v>17</v>
      </c>
      <c r="E498" s="153" t="s">
        <v>2</v>
      </c>
      <c r="F498" s="156" t="s">
        <v>38</v>
      </c>
      <c r="G498" s="156" t="s">
        <v>497</v>
      </c>
      <c r="H498" s="138" t="str">
        <f>IF(OR(G498="中止",G498="取消"),"998",IF(ISNA(MATCH($E498,施設情報!$B$2:$B$96,0)),"999",INDEX(施設情報!$C$2:$C$96,MATCH($E498,施設情報!$B$2:$B$96,0))))</f>
        <v>008</v>
      </c>
      <c r="I498" s="139">
        <f t="shared" si="119"/>
        <v>46055</v>
      </c>
      <c r="J498" s="137" t="str">
        <f t="shared" si="120"/>
        <v>008-46055</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37.5">
      <c r="A499" s="148">
        <v>1064</v>
      </c>
      <c r="B499" s="149">
        <v>46055</v>
      </c>
      <c r="C499" s="150">
        <v>9</v>
      </c>
      <c r="D499" s="150">
        <v>17</v>
      </c>
      <c r="E499" s="153" t="s">
        <v>91</v>
      </c>
      <c r="F499" s="156" t="s">
        <v>496</v>
      </c>
      <c r="G499" s="156" t="s">
        <v>497</v>
      </c>
      <c r="H499" s="138" t="str">
        <f>IF(OR(G499="中止",G499="取消"),"998",IF(ISNA(MATCH($E499,施設情報!$B$2:$B$96,0)),"999",INDEX(施設情報!$C$2:$C$96,MATCH($E499,施設情報!$B$2:$B$96,0))))</f>
        <v>018</v>
      </c>
      <c r="I499" s="139">
        <f t="shared" si="119"/>
        <v>46055</v>
      </c>
      <c r="J499" s="137" t="str">
        <f t="shared" si="120"/>
        <v>018-46055</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75">
      <c r="A500" s="148">
        <v>1085</v>
      </c>
      <c r="B500" s="149">
        <v>46055</v>
      </c>
      <c r="C500" s="150">
        <v>9</v>
      </c>
      <c r="D500" s="150">
        <v>17</v>
      </c>
      <c r="E500" s="153" t="s">
        <v>41</v>
      </c>
      <c r="F500" s="156" t="s">
        <v>38</v>
      </c>
      <c r="G500" s="156" t="s">
        <v>497</v>
      </c>
      <c r="H500" s="138" t="str">
        <f>IF(OR(G500="中止",G500="取消"),"998",IF(ISNA(MATCH($E500,施設情報!$B$2:$B$96,0)),"999",INDEX(施設情報!$C$2:$C$96,MATCH($E500,施設情報!$B$2:$B$96,0))))</f>
        <v>004</v>
      </c>
      <c r="I500" s="139">
        <f t="shared" si="119"/>
        <v>46055</v>
      </c>
      <c r="J500" s="137" t="str">
        <f t="shared" si="120"/>
        <v>004-46055</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56.25">
      <c r="A501" s="148">
        <v>328</v>
      </c>
      <c r="B501" s="152">
        <v>46056</v>
      </c>
      <c r="C501" s="154">
        <v>9</v>
      </c>
      <c r="D501" s="154">
        <v>17</v>
      </c>
      <c r="E501" s="153" t="s">
        <v>53</v>
      </c>
      <c r="F501" s="207" t="s">
        <v>96</v>
      </c>
      <c r="G501" s="207" t="s">
        <v>1</v>
      </c>
      <c r="H501" s="138" t="str">
        <f>IF(OR(G501="中止",G501="取消"),"998",IF(ISNA(MATCH($E501,施設情報!$B$2:$B$96,0)),"999",INDEX(施設情報!$C$2:$C$96,MATCH($E501,施設情報!$B$2:$B$96,0))))</f>
        <v>024</v>
      </c>
      <c r="I501" s="139">
        <f t="shared" si="119"/>
        <v>46056</v>
      </c>
      <c r="J501" s="137" t="str">
        <f t="shared" si="120"/>
        <v>024-46056</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112.5">
      <c r="A502" s="148">
        <v>817</v>
      </c>
      <c r="B502" s="149">
        <v>46056</v>
      </c>
      <c r="C502" s="150">
        <v>17</v>
      </c>
      <c r="D502" s="150">
        <v>21</v>
      </c>
      <c r="E502" s="153" t="s">
        <v>81</v>
      </c>
      <c r="F502" s="156" t="s">
        <v>38</v>
      </c>
      <c r="G502" s="156" t="s">
        <v>495</v>
      </c>
      <c r="H502" s="138" t="str">
        <f>IF(OR(G502="中止",G502="取消"),"998",IF(ISNA(MATCH($E502,施設情報!$B$2:$B$96,0)),"999",INDEX(施設情報!$C$2:$C$96,MATCH($E502,施設情報!$B$2:$B$96,0))))</f>
        <v>998</v>
      </c>
      <c r="I502" s="139">
        <f t="shared" si="119"/>
        <v>46056</v>
      </c>
      <c r="J502" s="137" t="str">
        <f t="shared" si="120"/>
        <v>998-46056</v>
      </c>
      <c r="K502" s="137">
        <f t="shared" si="121"/>
        <v>0.70833333333333337</v>
      </c>
      <c r="L502" s="137">
        <f t="shared" si="122"/>
        <v>0.875</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0</v>
      </c>
      <c r="W502" s="137">
        <f t="shared" si="132"/>
        <v>0</v>
      </c>
      <c r="X502" s="137">
        <f t="shared" si="132"/>
        <v>0</v>
      </c>
      <c r="Y502" s="137">
        <f t="shared" si="132"/>
        <v>0</v>
      </c>
      <c r="Z502" s="137">
        <f t="shared" si="132"/>
        <v>0</v>
      </c>
      <c r="AA502" s="137">
        <f t="shared" si="132"/>
        <v>0</v>
      </c>
      <c r="AB502" s="137">
        <f t="shared" si="132"/>
        <v>0</v>
      </c>
      <c r="AC502" s="137">
        <f t="shared" si="132"/>
        <v>0</v>
      </c>
      <c r="AD502" s="137">
        <f t="shared" si="132"/>
        <v>100</v>
      </c>
      <c r="AE502" s="137">
        <f t="shared" si="132"/>
        <v>100</v>
      </c>
      <c r="AF502" s="137">
        <f t="shared" si="132"/>
        <v>100</v>
      </c>
      <c r="AG502" s="137">
        <f t="shared" si="132"/>
        <v>100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75">
      <c r="A503" s="148">
        <v>818</v>
      </c>
      <c r="B503" s="149">
        <v>46056</v>
      </c>
      <c r="C503" s="150">
        <v>17</v>
      </c>
      <c r="D503" s="150">
        <v>21</v>
      </c>
      <c r="E503" s="153" t="s">
        <v>77</v>
      </c>
      <c r="F503" s="156" t="s">
        <v>38</v>
      </c>
      <c r="G503" s="156" t="s">
        <v>495</v>
      </c>
      <c r="H503" s="138" t="str">
        <f>IF(OR(G503="中止",G503="取消"),"998",IF(ISNA(MATCH($E503,施設情報!$B$2:$B$96,0)),"999",INDEX(施設情報!$C$2:$C$96,MATCH($E503,施設情報!$B$2:$B$96,0))))</f>
        <v>998</v>
      </c>
      <c r="I503" s="139">
        <f t="shared" si="119"/>
        <v>46056</v>
      </c>
      <c r="J503" s="137" t="str">
        <f t="shared" si="120"/>
        <v>998-46056</v>
      </c>
      <c r="K503" s="137">
        <f t="shared" si="121"/>
        <v>0.70833333333333337</v>
      </c>
      <c r="L503" s="137">
        <f t="shared" si="122"/>
        <v>0.875</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0</v>
      </c>
      <c r="W503" s="137">
        <f t="shared" si="132"/>
        <v>0</v>
      </c>
      <c r="X503" s="137">
        <f t="shared" si="132"/>
        <v>0</v>
      </c>
      <c r="Y503" s="137">
        <f t="shared" si="132"/>
        <v>0</v>
      </c>
      <c r="Z503" s="137">
        <f t="shared" si="132"/>
        <v>0</v>
      </c>
      <c r="AA503" s="137">
        <f t="shared" si="132"/>
        <v>0</v>
      </c>
      <c r="AB503" s="137">
        <f t="shared" si="132"/>
        <v>0</v>
      </c>
      <c r="AC503" s="137">
        <f t="shared" si="132"/>
        <v>0</v>
      </c>
      <c r="AD503" s="137">
        <f t="shared" si="132"/>
        <v>100</v>
      </c>
      <c r="AE503" s="137">
        <f t="shared" si="132"/>
        <v>100</v>
      </c>
      <c r="AF503" s="137">
        <f t="shared" si="132"/>
        <v>100</v>
      </c>
      <c r="AG503" s="137">
        <f t="shared" si="132"/>
        <v>100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37.5">
      <c r="A504" s="148">
        <v>819</v>
      </c>
      <c r="B504" s="149">
        <v>46056</v>
      </c>
      <c r="C504" s="150">
        <v>17</v>
      </c>
      <c r="D504" s="150">
        <v>21</v>
      </c>
      <c r="E504" s="153" t="s">
        <v>88</v>
      </c>
      <c r="F504" s="156" t="s">
        <v>38</v>
      </c>
      <c r="G504" s="156" t="s">
        <v>495</v>
      </c>
      <c r="H504" s="138" t="str">
        <f>IF(OR(G504="中止",G504="取消"),"998",IF(ISNA(MATCH($E504,施設情報!$B$2:$B$96,0)),"999",INDEX(施設情報!$C$2:$C$96,MATCH($E504,施設情報!$B$2:$B$96,0))))</f>
        <v>998</v>
      </c>
      <c r="I504" s="139">
        <f t="shared" si="119"/>
        <v>46056</v>
      </c>
      <c r="J504" s="137" t="str">
        <f t="shared" si="120"/>
        <v>998-46056</v>
      </c>
      <c r="K504" s="137">
        <f t="shared" si="121"/>
        <v>0.70833333333333337</v>
      </c>
      <c r="L504" s="137">
        <f t="shared" si="122"/>
        <v>0.875</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0</v>
      </c>
      <c r="W504" s="137">
        <f t="shared" si="132"/>
        <v>0</v>
      </c>
      <c r="X504" s="137">
        <f t="shared" si="132"/>
        <v>0</v>
      </c>
      <c r="Y504" s="137">
        <f t="shared" si="132"/>
        <v>0</v>
      </c>
      <c r="Z504" s="137">
        <f t="shared" si="132"/>
        <v>0</v>
      </c>
      <c r="AA504" s="137">
        <f t="shared" si="132"/>
        <v>0</v>
      </c>
      <c r="AB504" s="137">
        <f t="shared" si="132"/>
        <v>0</v>
      </c>
      <c r="AC504" s="137">
        <f t="shared" si="132"/>
        <v>0</v>
      </c>
      <c r="AD504" s="137">
        <f t="shared" si="132"/>
        <v>100</v>
      </c>
      <c r="AE504" s="137">
        <f t="shared" si="132"/>
        <v>100</v>
      </c>
      <c r="AF504" s="137">
        <f t="shared" si="132"/>
        <v>100</v>
      </c>
      <c r="AG504" s="137">
        <f t="shared" si="132"/>
        <v>100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37.5">
      <c r="A505" s="148">
        <v>853</v>
      </c>
      <c r="B505" s="149">
        <v>46056</v>
      </c>
      <c r="C505" s="150">
        <v>9</v>
      </c>
      <c r="D505" s="150">
        <v>17</v>
      </c>
      <c r="E505" s="153" t="s">
        <v>40</v>
      </c>
      <c r="F505" s="156" t="s">
        <v>38</v>
      </c>
      <c r="G505" s="156" t="s">
        <v>495</v>
      </c>
      <c r="H505" s="138" t="str">
        <f>IF(OR(G505="中止",G505="取消"),"998",IF(ISNA(MATCH($E505,施設情報!$B$2:$B$96,0)),"999",INDEX(施設情報!$C$2:$C$96,MATCH($E505,施設情報!$B$2:$B$96,0))))</f>
        <v>998</v>
      </c>
      <c r="I505" s="139">
        <f t="shared" si="119"/>
        <v>46056</v>
      </c>
      <c r="J505" s="137" t="str">
        <f t="shared" si="120"/>
        <v>998-46056</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93.75">
      <c r="A506" s="148">
        <v>854</v>
      </c>
      <c r="B506" s="149">
        <v>46056</v>
      </c>
      <c r="C506" s="150">
        <v>9</v>
      </c>
      <c r="D506" s="150">
        <v>17</v>
      </c>
      <c r="E506" s="153" t="s">
        <v>42</v>
      </c>
      <c r="F506" s="156" t="s">
        <v>38</v>
      </c>
      <c r="G506" s="156" t="s">
        <v>495</v>
      </c>
      <c r="H506" s="138" t="str">
        <f>IF(OR(G506="中止",G506="取消"),"998",IF(ISNA(MATCH($E506,施設情報!$B$2:$B$96,0)),"999",INDEX(施設情報!$C$2:$C$96,MATCH($E506,施設情報!$B$2:$B$96,0))))</f>
        <v>998</v>
      </c>
      <c r="I506" s="139">
        <f t="shared" si="119"/>
        <v>46056</v>
      </c>
      <c r="J506" s="137" t="str">
        <f t="shared" si="120"/>
        <v>998-46056</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75">
      <c r="A507" s="148">
        <v>855</v>
      </c>
      <c r="B507" s="149">
        <v>46056</v>
      </c>
      <c r="C507" s="150">
        <v>9</v>
      </c>
      <c r="D507" s="150">
        <v>17</v>
      </c>
      <c r="E507" s="153" t="s">
        <v>43</v>
      </c>
      <c r="F507" s="156" t="s">
        <v>38</v>
      </c>
      <c r="G507" s="156" t="s">
        <v>495</v>
      </c>
      <c r="H507" s="138" t="str">
        <f>IF(OR(G507="中止",G507="取消"),"998",IF(ISNA(MATCH($E507,施設情報!$B$2:$B$96,0)),"999",INDEX(施設情報!$C$2:$C$96,MATCH($E507,施設情報!$B$2:$B$96,0))))</f>
        <v>998</v>
      </c>
      <c r="I507" s="139">
        <f t="shared" si="119"/>
        <v>46056</v>
      </c>
      <c r="J507" s="137" t="str">
        <f t="shared" si="120"/>
        <v>998-46056</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37.5">
      <c r="A508" s="148">
        <v>856</v>
      </c>
      <c r="B508" s="149">
        <v>46056</v>
      </c>
      <c r="C508" s="150">
        <v>9</v>
      </c>
      <c r="D508" s="150">
        <v>17</v>
      </c>
      <c r="E508" s="153" t="s">
        <v>2</v>
      </c>
      <c r="F508" s="156" t="s">
        <v>38</v>
      </c>
      <c r="G508" s="156" t="s">
        <v>495</v>
      </c>
      <c r="H508" s="138" t="str">
        <f>IF(OR(G508="中止",G508="取消"),"998",IF(ISNA(MATCH($E508,施設情報!$B$2:$B$96,0)),"999",INDEX(施設情報!$C$2:$C$96,MATCH($E508,施設情報!$B$2:$B$96,0))))</f>
        <v>998</v>
      </c>
      <c r="I508" s="139">
        <f t="shared" si="119"/>
        <v>46056</v>
      </c>
      <c r="J508" s="137" t="str">
        <f t="shared" si="120"/>
        <v>998-46056</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75">
      <c r="A509" s="148">
        <v>870</v>
      </c>
      <c r="B509" s="149">
        <v>46056</v>
      </c>
      <c r="C509" s="150">
        <v>9</v>
      </c>
      <c r="D509" s="150">
        <v>17</v>
      </c>
      <c r="E509" s="153" t="s">
        <v>41</v>
      </c>
      <c r="F509" s="156" t="s">
        <v>38</v>
      </c>
      <c r="G509" s="156" t="s">
        <v>495</v>
      </c>
      <c r="H509" s="138" t="str">
        <f>IF(OR(G509="中止",G509="取消"),"998",IF(ISNA(MATCH($E509,施設情報!$B$2:$B$96,0)),"999",INDEX(施設情報!$C$2:$C$96,MATCH($E509,施設情報!$B$2:$B$96,0))))</f>
        <v>998</v>
      </c>
      <c r="I509" s="139">
        <f t="shared" si="119"/>
        <v>46056</v>
      </c>
      <c r="J509" s="137" t="str">
        <f t="shared" si="120"/>
        <v>998-46056</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112.5">
      <c r="A510" s="148">
        <v>997</v>
      </c>
      <c r="B510" s="149">
        <v>46056</v>
      </c>
      <c r="C510" s="150">
        <v>17</v>
      </c>
      <c r="D510" s="150">
        <v>21</v>
      </c>
      <c r="E510" s="153" t="s">
        <v>81</v>
      </c>
      <c r="F510" s="156" t="s">
        <v>38</v>
      </c>
      <c r="G510" s="156" t="s">
        <v>497</v>
      </c>
      <c r="H510" s="138" t="str">
        <f>IF(OR(G510="中止",G510="取消"),"998",IF(ISNA(MATCH($E510,施設情報!$B$2:$B$96,0)),"999",INDEX(施設情報!$C$2:$C$96,MATCH($E510,施設情報!$B$2:$B$96,0))))</f>
        <v>058</v>
      </c>
      <c r="I510" s="139">
        <f t="shared" si="119"/>
        <v>46056</v>
      </c>
      <c r="J510" s="137" t="str">
        <f t="shared" si="120"/>
        <v>058-46056</v>
      </c>
      <c r="K510" s="137">
        <f t="shared" si="121"/>
        <v>0.70833333333333337</v>
      </c>
      <c r="L510" s="137">
        <f t="shared" si="122"/>
        <v>0.875</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0</v>
      </c>
      <c r="W510" s="137">
        <f t="shared" si="134"/>
        <v>0</v>
      </c>
      <c r="X510" s="137">
        <f t="shared" si="134"/>
        <v>0</v>
      </c>
      <c r="Y510" s="137">
        <f t="shared" si="134"/>
        <v>0</v>
      </c>
      <c r="Z510" s="137">
        <f t="shared" si="134"/>
        <v>0</v>
      </c>
      <c r="AA510" s="137">
        <f t="shared" si="134"/>
        <v>0</v>
      </c>
      <c r="AB510" s="137">
        <f t="shared" si="134"/>
        <v>0</v>
      </c>
      <c r="AC510" s="137">
        <f t="shared" si="134"/>
        <v>0</v>
      </c>
      <c r="AD510" s="137">
        <f t="shared" si="134"/>
        <v>100</v>
      </c>
      <c r="AE510" s="137">
        <f t="shared" si="134"/>
        <v>100</v>
      </c>
      <c r="AF510" s="137">
        <f t="shared" si="134"/>
        <v>100</v>
      </c>
      <c r="AG510" s="137">
        <f t="shared" si="134"/>
        <v>100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75">
      <c r="A511" s="148">
        <v>998</v>
      </c>
      <c r="B511" s="149">
        <v>46056</v>
      </c>
      <c r="C511" s="150">
        <v>17</v>
      </c>
      <c r="D511" s="150">
        <v>21</v>
      </c>
      <c r="E511" s="153" t="s">
        <v>77</v>
      </c>
      <c r="F511" s="156" t="s">
        <v>38</v>
      </c>
      <c r="G511" s="156" t="s">
        <v>497</v>
      </c>
      <c r="H511" s="138" t="str">
        <f>IF(OR(G511="中止",G511="取消"),"998",IF(ISNA(MATCH($E511,施設情報!$B$2:$B$96,0)),"999",INDEX(施設情報!$C$2:$C$96,MATCH($E511,施設情報!$B$2:$B$96,0))))</f>
        <v>054</v>
      </c>
      <c r="I511" s="139">
        <f t="shared" si="119"/>
        <v>46056</v>
      </c>
      <c r="J511" s="137" t="str">
        <f t="shared" si="120"/>
        <v>054-46056</v>
      </c>
      <c r="K511" s="137">
        <f t="shared" si="121"/>
        <v>0.70833333333333337</v>
      </c>
      <c r="L511" s="137">
        <f t="shared" si="122"/>
        <v>0.875</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0</v>
      </c>
      <c r="W511" s="137">
        <f t="shared" si="134"/>
        <v>0</v>
      </c>
      <c r="X511" s="137">
        <f t="shared" si="134"/>
        <v>0</v>
      </c>
      <c r="Y511" s="137">
        <f t="shared" si="134"/>
        <v>0</v>
      </c>
      <c r="Z511" s="137">
        <f t="shared" si="134"/>
        <v>0</v>
      </c>
      <c r="AA511" s="137">
        <f t="shared" si="134"/>
        <v>0</v>
      </c>
      <c r="AB511" s="137">
        <f t="shared" si="134"/>
        <v>0</v>
      </c>
      <c r="AC511" s="137">
        <f t="shared" si="134"/>
        <v>0</v>
      </c>
      <c r="AD511" s="137">
        <f t="shared" si="134"/>
        <v>100</v>
      </c>
      <c r="AE511" s="137">
        <f t="shared" si="134"/>
        <v>100</v>
      </c>
      <c r="AF511" s="137">
        <f t="shared" si="134"/>
        <v>100</v>
      </c>
      <c r="AG511" s="137">
        <f t="shared" si="134"/>
        <v>100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37.5">
      <c r="A512" s="148">
        <v>999</v>
      </c>
      <c r="B512" s="149">
        <v>46056</v>
      </c>
      <c r="C512" s="150">
        <v>17</v>
      </c>
      <c r="D512" s="150">
        <v>21</v>
      </c>
      <c r="E512" s="153" t="s">
        <v>88</v>
      </c>
      <c r="F512" s="156" t="s">
        <v>38</v>
      </c>
      <c r="G512" s="156" t="s">
        <v>497</v>
      </c>
      <c r="H512" s="138" t="str">
        <f>IF(OR(G512="中止",G512="取消"),"998",IF(ISNA(MATCH($E512,施設情報!$B$2:$B$96,0)),"999",INDEX(施設情報!$C$2:$C$96,MATCH($E512,施設情報!$B$2:$B$96,0))))</f>
        <v>063</v>
      </c>
      <c r="I512" s="139">
        <f t="shared" si="119"/>
        <v>46056</v>
      </c>
      <c r="J512" s="137" t="str">
        <f t="shared" si="120"/>
        <v>063-46056</v>
      </c>
      <c r="K512" s="137">
        <f t="shared" si="121"/>
        <v>0.70833333333333337</v>
      </c>
      <c r="L512" s="137">
        <f t="shared" si="122"/>
        <v>0.875</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0</v>
      </c>
      <c r="W512" s="137">
        <f t="shared" si="134"/>
        <v>0</v>
      </c>
      <c r="X512" s="137">
        <f t="shared" si="134"/>
        <v>0</v>
      </c>
      <c r="Y512" s="137">
        <f t="shared" si="134"/>
        <v>0</v>
      </c>
      <c r="Z512" s="137">
        <f t="shared" si="134"/>
        <v>0</v>
      </c>
      <c r="AA512" s="137">
        <f t="shared" si="134"/>
        <v>0</v>
      </c>
      <c r="AB512" s="137">
        <f t="shared" si="134"/>
        <v>0</v>
      </c>
      <c r="AC512" s="137">
        <f t="shared" si="134"/>
        <v>0</v>
      </c>
      <c r="AD512" s="137">
        <f t="shared" si="134"/>
        <v>100</v>
      </c>
      <c r="AE512" s="137">
        <f t="shared" si="134"/>
        <v>100</v>
      </c>
      <c r="AF512" s="137">
        <f t="shared" si="134"/>
        <v>100</v>
      </c>
      <c r="AG512" s="137">
        <f t="shared" si="134"/>
        <v>100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37.5">
      <c r="A513" s="148">
        <v>1028</v>
      </c>
      <c r="B513" s="149">
        <v>46056</v>
      </c>
      <c r="C513" s="150">
        <v>9</v>
      </c>
      <c r="D513" s="150">
        <v>17</v>
      </c>
      <c r="E513" s="153" t="s">
        <v>91</v>
      </c>
      <c r="F513" s="156" t="s">
        <v>496</v>
      </c>
      <c r="G513" s="156" t="s">
        <v>495</v>
      </c>
      <c r="H513" s="138" t="str">
        <f>IF(OR(G513="中止",G513="取消"),"998",IF(ISNA(MATCH($E513,施設情報!$B$2:$B$96,0)),"999",INDEX(施設情報!$C$2:$C$96,MATCH($E513,施設情報!$B$2:$B$96,0))))</f>
        <v>998</v>
      </c>
      <c r="I513" s="139">
        <f t="shared" si="119"/>
        <v>46056</v>
      </c>
      <c r="J513" s="137" t="str">
        <f t="shared" si="120"/>
        <v>998-46056</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37.5">
      <c r="A514" s="148">
        <v>1065</v>
      </c>
      <c r="B514" s="149">
        <v>46056</v>
      </c>
      <c r="C514" s="150">
        <v>9</v>
      </c>
      <c r="D514" s="150">
        <v>17</v>
      </c>
      <c r="E514" s="153" t="s">
        <v>40</v>
      </c>
      <c r="F514" s="156" t="s">
        <v>38</v>
      </c>
      <c r="G514" s="156" t="s">
        <v>497</v>
      </c>
      <c r="H514" s="138" t="str">
        <f>IF(OR(G514="中止",G514="取消"),"998",IF(ISNA(MATCH($E514,施設情報!$B$2:$B$96,0)),"999",INDEX(施設情報!$C$2:$C$96,MATCH($E514,施設情報!$B$2:$B$96,0))))</f>
        <v>003</v>
      </c>
      <c r="I514" s="139">
        <f t="shared" si="119"/>
        <v>46056</v>
      </c>
      <c r="J514" s="137" t="str">
        <f t="shared" si="120"/>
        <v>003-46056</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93.75">
      <c r="A515" s="148">
        <v>1066</v>
      </c>
      <c r="B515" s="149">
        <v>46056</v>
      </c>
      <c r="C515" s="150">
        <v>9</v>
      </c>
      <c r="D515" s="150">
        <v>17</v>
      </c>
      <c r="E515" s="153" t="s">
        <v>42</v>
      </c>
      <c r="F515" s="156" t="s">
        <v>38</v>
      </c>
      <c r="G515" s="156" t="s">
        <v>497</v>
      </c>
      <c r="H515" s="138" t="str">
        <f>IF(OR(G515="中止",G515="取消"),"998",IF(ISNA(MATCH($E515,施設情報!$B$2:$B$96,0)),"999",INDEX(施設情報!$C$2:$C$96,MATCH($E515,施設情報!$B$2:$B$96,0))))</f>
        <v>005</v>
      </c>
      <c r="I515" s="139">
        <f t="shared" si="119"/>
        <v>46056</v>
      </c>
      <c r="J515" s="137" t="str">
        <f t="shared" si="120"/>
        <v>005-46056</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75">
      <c r="A516" s="148">
        <v>1067</v>
      </c>
      <c r="B516" s="149">
        <v>46056</v>
      </c>
      <c r="C516" s="150">
        <v>9</v>
      </c>
      <c r="D516" s="150">
        <v>17</v>
      </c>
      <c r="E516" s="153" t="s">
        <v>43</v>
      </c>
      <c r="F516" s="156" t="s">
        <v>38</v>
      </c>
      <c r="G516" s="156" t="s">
        <v>497</v>
      </c>
      <c r="H516" s="138" t="str">
        <f>IF(OR(G516="中止",G516="取消"),"998",IF(ISNA(MATCH($E516,施設情報!$B$2:$B$96,0)),"999",INDEX(施設情報!$C$2:$C$96,MATCH($E516,施設情報!$B$2:$B$96,0))))</f>
        <v>006</v>
      </c>
      <c r="I516" s="139">
        <f t="shared" si="119"/>
        <v>46056</v>
      </c>
      <c r="J516" s="137" t="str">
        <f t="shared" si="120"/>
        <v>006-46056</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37.5">
      <c r="A517" s="148">
        <v>1068</v>
      </c>
      <c r="B517" s="149">
        <v>46056</v>
      </c>
      <c r="C517" s="150">
        <v>9</v>
      </c>
      <c r="D517" s="150">
        <v>17</v>
      </c>
      <c r="E517" s="153" t="s">
        <v>2</v>
      </c>
      <c r="F517" s="156" t="s">
        <v>38</v>
      </c>
      <c r="G517" s="156" t="s">
        <v>497</v>
      </c>
      <c r="H517" s="138" t="str">
        <f>IF(OR(G517="中止",G517="取消"),"998",IF(ISNA(MATCH($E517,施設情報!$B$2:$B$96,0)),"999",INDEX(施設情報!$C$2:$C$96,MATCH($E517,施設情報!$B$2:$B$96,0))))</f>
        <v>008</v>
      </c>
      <c r="I517" s="139">
        <f t="shared" ref="I517:I580" si="137">B517</f>
        <v>46056</v>
      </c>
      <c r="J517" s="137" t="str">
        <f t="shared" ref="J517:J580" si="138">H517&amp;"-"&amp;I517</f>
        <v>008-46056</v>
      </c>
      <c r="K517" s="137">
        <f t="shared" ref="K517:K580" si="139">C517/24</f>
        <v>0.375</v>
      </c>
      <c r="L517" s="137">
        <f t="shared" ref="L517:L580"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37.5">
      <c r="A518" s="148">
        <v>1069</v>
      </c>
      <c r="B518" s="149">
        <v>46056</v>
      </c>
      <c r="C518" s="150">
        <v>9</v>
      </c>
      <c r="D518" s="150">
        <v>17</v>
      </c>
      <c r="E518" s="153" t="s">
        <v>91</v>
      </c>
      <c r="F518" s="156" t="s">
        <v>496</v>
      </c>
      <c r="G518" s="156" t="s">
        <v>497</v>
      </c>
      <c r="H518" s="138" t="str">
        <f>IF(OR(G518="中止",G518="取消"),"998",IF(ISNA(MATCH($E518,施設情報!$B$2:$B$96,0)),"999",INDEX(施設情報!$C$2:$C$96,MATCH($E518,施設情報!$B$2:$B$96,0))))</f>
        <v>018</v>
      </c>
      <c r="I518" s="139">
        <f t="shared" si="137"/>
        <v>46056</v>
      </c>
      <c r="J518" s="137" t="str">
        <f t="shared" si="138"/>
        <v>018-46056</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75">
      <c r="A519" s="148">
        <v>1086</v>
      </c>
      <c r="B519" s="149">
        <v>46056</v>
      </c>
      <c r="C519" s="150">
        <v>9</v>
      </c>
      <c r="D519" s="150">
        <v>17</v>
      </c>
      <c r="E519" s="153" t="s">
        <v>41</v>
      </c>
      <c r="F519" s="156" t="s">
        <v>38</v>
      </c>
      <c r="G519" s="156" t="s">
        <v>497</v>
      </c>
      <c r="H519" s="138" t="str">
        <f>IF(OR(G519="中止",G519="取消"),"998",IF(ISNA(MATCH($E519,施設情報!$B$2:$B$96,0)),"999",INDEX(施設情報!$C$2:$C$96,MATCH($E519,施設情報!$B$2:$B$96,0))))</f>
        <v>004</v>
      </c>
      <c r="I519" s="139">
        <f t="shared" si="137"/>
        <v>46056</v>
      </c>
      <c r="J519" s="137" t="str">
        <f t="shared" si="138"/>
        <v>004-46056</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56.25">
      <c r="A520" s="148">
        <v>329</v>
      </c>
      <c r="B520" s="152">
        <v>46057</v>
      </c>
      <c r="C520" s="154">
        <v>9</v>
      </c>
      <c r="D520" s="154">
        <v>17</v>
      </c>
      <c r="E520" s="153" t="s">
        <v>53</v>
      </c>
      <c r="F520" s="207" t="s">
        <v>96</v>
      </c>
      <c r="G520" s="207" t="s">
        <v>1</v>
      </c>
      <c r="H520" s="138" t="str">
        <f>IF(OR(G520="中止",G520="取消"),"998",IF(ISNA(MATCH($E520,施設情報!$B$2:$B$96,0)),"999",INDEX(施設情報!$C$2:$C$96,MATCH($E520,施設情報!$B$2:$B$96,0))))</f>
        <v>024</v>
      </c>
      <c r="I520" s="139">
        <f t="shared" si="137"/>
        <v>46057</v>
      </c>
      <c r="J520" s="137" t="str">
        <f t="shared" si="138"/>
        <v>024-46057</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112.5">
      <c r="A521" s="148">
        <v>820</v>
      </c>
      <c r="B521" s="149">
        <v>46057</v>
      </c>
      <c r="C521" s="150">
        <v>17</v>
      </c>
      <c r="D521" s="150">
        <v>21</v>
      </c>
      <c r="E521" s="153" t="s">
        <v>81</v>
      </c>
      <c r="F521" s="156" t="s">
        <v>38</v>
      </c>
      <c r="G521" s="156" t="s">
        <v>495</v>
      </c>
      <c r="H521" s="138" t="str">
        <f>IF(OR(G521="中止",G521="取消"),"998",IF(ISNA(MATCH($E521,施設情報!$B$2:$B$96,0)),"999",INDEX(施設情報!$C$2:$C$96,MATCH($E521,施設情報!$B$2:$B$96,0))))</f>
        <v>998</v>
      </c>
      <c r="I521" s="139">
        <f t="shared" si="137"/>
        <v>46057</v>
      </c>
      <c r="J521" s="137" t="str">
        <f t="shared" si="138"/>
        <v>998-46057</v>
      </c>
      <c r="K521" s="137">
        <f t="shared" si="139"/>
        <v>0.70833333333333337</v>
      </c>
      <c r="L521" s="137">
        <f t="shared" si="140"/>
        <v>0.875</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0</v>
      </c>
      <c r="W521" s="137">
        <f t="shared" si="136"/>
        <v>0</v>
      </c>
      <c r="X521" s="137">
        <f t="shared" si="136"/>
        <v>0</v>
      </c>
      <c r="Y521" s="137">
        <f t="shared" si="136"/>
        <v>0</v>
      </c>
      <c r="Z521" s="137">
        <f t="shared" si="136"/>
        <v>0</v>
      </c>
      <c r="AA521" s="137">
        <f t="shared" si="136"/>
        <v>0</v>
      </c>
      <c r="AB521" s="137">
        <f t="shared" si="136"/>
        <v>0</v>
      </c>
      <c r="AC521" s="137">
        <f t="shared" si="136"/>
        <v>0</v>
      </c>
      <c r="AD521" s="137">
        <f t="shared" si="136"/>
        <v>100</v>
      </c>
      <c r="AE521" s="137">
        <f t="shared" si="136"/>
        <v>100</v>
      </c>
      <c r="AF521" s="137">
        <f t="shared" si="136"/>
        <v>100</v>
      </c>
      <c r="AG521" s="137">
        <f t="shared" si="136"/>
        <v>100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75">
      <c r="A522" s="148">
        <v>821</v>
      </c>
      <c r="B522" s="149">
        <v>46057</v>
      </c>
      <c r="C522" s="150">
        <v>17</v>
      </c>
      <c r="D522" s="150">
        <v>21</v>
      </c>
      <c r="E522" s="153" t="s">
        <v>77</v>
      </c>
      <c r="F522" s="156" t="s">
        <v>38</v>
      </c>
      <c r="G522" s="156" t="s">
        <v>495</v>
      </c>
      <c r="H522" s="138" t="str">
        <f>IF(OR(G522="中止",G522="取消"),"998",IF(ISNA(MATCH($E522,施設情報!$B$2:$B$96,0)),"999",INDEX(施設情報!$C$2:$C$96,MATCH($E522,施設情報!$B$2:$B$96,0))))</f>
        <v>998</v>
      </c>
      <c r="I522" s="139">
        <f t="shared" si="137"/>
        <v>46057</v>
      </c>
      <c r="J522" s="137" t="str">
        <f t="shared" si="138"/>
        <v>998-46057</v>
      </c>
      <c r="K522" s="137">
        <f t="shared" si="139"/>
        <v>0.70833333333333337</v>
      </c>
      <c r="L522" s="137">
        <f t="shared" si="140"/>
        <v>0.875</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0</v>
      </c>
      <c r="W522" s="137">
        <f t="shared" si="136"/>
        <v>0</v>
      </c>
      <c r="X522" s="137">
        <f t="shared" si="136"/>
        <v>0</v>
      </c>
      <c r="Y522" s="137">
        <f t="shared" si="136"/>
        <v>0</v>
      </c>
      <c r="Z522" s="137">
        <f t="shared" si="136"/>
        <v>0</v>
      </c>
      <c r="AA522" s="137">
        <f t="shared" si="136"/>
        <v>0</v>
      </c>
      <c r="AB522" s="137">
        <f t="shared" si="136"/>
        <v>0</v>
      </c>
      <c r="AC522" s="137">
        <f t="shared" si="136"/>
        <v>0</v>
      </c>
      <c r="AD522" s="137">
        <f t="shared" si="136"/>
        <v>100</v>
      </c>
      <c r="AE522" s="137">
        <f t="shared" si="136"/>
        <v>100</v>
      </c>
      <c r="AF522" s="137">
        <f t="shared" si="136"/>
        <v>100</v>
      </c>
      <c r="AG522" s="137">
        <f t="shared" si="136"/>
        <v>100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37.5">
      <c r="A523" s="148">
        <v>822</v>
      </c>
      <c r="B523" s="149">
        <v>46057</v>
      </c>
      <c r="C523" s="150">
        <v>17</v>
      </c>
      <c r="D523" s="150">
        <v>21</v>
      </c>
      <c r="E523" s="153" t="s">
        <v>88</v>
      </c>
      <c r="F523" s="156" t="s">
        <v>38</v>
      </c>
      <c r="G523" s="156" t="s">
        <v>495</v>
      </c>
      <c r="H523" s="138" t="str">
        <f>IF(OR(G523="中止",G523="取消"),"998",IF(ISNA(MATCH($E523,施設情報!$B$2:$B$96,0)),"999",INDEX(施設情報!$C$2:$C$96,MATCH($E523,施設情報!$B$2:$B$96,0))))</f>
        <v>998</v>
      </c>
      <c r="I523" s="139">
        <f t="shared" si="137"/>
        <v>46057</v>
      </c>
      <c r="J523" s="137" t="str">
        <f t="shared" si="138"/>
        <v>998-46057</v>
      </c>
      <c r="K523" s="137">
        <f t="shared" si="139"/>
        <v>0.70833333333333337</v>
      </c>
      <c r="L523" s="137">
        <f t="shared" si="140"/>
        <v>0.875</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0</v>
      </c>
      <c r="W523" s="137">
        <f t="shared" si="136"/>
        <v>0</v>
      </c>
      <c r="X523" s="137">
        <f t="shared" si="136"/>
        <v>0</v>
      </c>
      <c r="Y523" s="137">
        <f t="shared" si="136"/>
        <v>0</v>
      </c>
      <c r="Z523" s="137">
        <f t="shared" si="136"/>
        <v>0</v>
      </c>
      <c r="AA523" s="137">
        <f t="shared" si="136"/>
        <v>0</v>
      </c>
      <c r="AB523" s="137">
        <f t="shared" si="136"/>
        <v>0</v>
      </c>
      <c r="AC523" s="137">
        <f t="shared" si="136"/>
        <v>0</v>
      </c>
      <c r="AD523" s="137">
        <f t="shared" si="136"/>
        <v>100</v>
      </c>
      <c r="AE523" s="137">
        <f t="shared" si="136"/>
        <v>100</v>
      </c>
      <c r="AF523" s="137">
        <f t="shared" si="136"/>
        <v>100</v>
      </c>
      <c r="AG523" s="137">
        <f t="shared" si="136"/>
        <v>100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37.5">
      <c r="A524" s="148">
        <v>857</v>
      </c>
      <c r="B524" s="149">
        <v>46057</v>
      </c>
      <c r="C524" s="150">
        <v>9</v>
      </c>
      <c r="D524" s="150">
        <v>17</v>
      </c>
      <c r="E524" s="153" t="s">
        <v>40</v>
      </c>
      <c r="F524" s="156" t="s">
        <v>38</v>
      </c>
      <c r="G524" s="156" t="s">
        <v>495</v>
      </c>
      <c r="H524" s="138" t="str">
        <f>IF(OR(G524="中止",G524="取消"),"998",IF(ISNA(MATCH($E524,施設情報!$B$2:$B$96,0)),"999",INDEX(施設情報!$C$2:$C$96,MATCH($E524,施設情報!$B$2:$B$96,0))))</f>
        <v>998</v>
      </c>
      <c r="I524" s="139">
        <f t="shared" si="137"/>
        <v>46057</v>
      </c>
      <c r="J524" s="137" t="str">
        <f t="shared" si="138"/>
        <v>998-46057</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93.75">
      <c r="A525" s="148">
        <v>858</v>
      </c>
      <c r="B525" s="149">
        <v>46057</v>
      </c>
      <c r="C525" s="150">
        <v>9</v>
      </c>
      <c r="D525" s="150">
        <v>17</v>
      </c>
      <c r="E525" s="153" t="s">
        <v>42</v>
      </c>
      <c r="F525" s="156" t="s">
        <v>38</v>
      </c>
      <c r="G525" s="156" t="s">
        <v>495</v>
      </c>
      <c r="H525" s="138" t="str">
        <f>IF(OR(G525="中止",G525="取消"),"998",IF(ISNA(MATCH($E525,施設情報!$B$2:$B$96,0)),"999",INDEX(施設情報!$C$2:$C$96,MATCH($E525,施設情報!$B$2:$B$96,0))))</f>
        <v>998</v>
      </c>
      <c r="I525" s="139">
        <f t="shared" si="137"/>
        <v>46057</v>
      </c>
      <c r="J525" s="137" t="str">
        <f t="shared" si="138"/>
        <v>998-46057</v>
      </c>
      <c r="K525" s="137">
        <f t="shared" si="139"/>
        <v>0.375</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 r="A526" s="148">
        <v>859</v>
      </c>
      <c r="B526" s="149">
        <v>46057</v>
      </c>
      <c r="C526" s="150">
        <v>9</v>
      </c>
      <c r="D526" s="150">
        <v>17</v>
      </c>
      <c r="E526" s="153" t="s">
        <v>43</v>
      </c>
      <c r="F526" s="156" t="s">
        <v>38</v>
      </c>
      <c r="G526" s="156" t="s">
        <v>495</v>
      </c>
      <c r="H526" s="138" t="str">
        <f>IF(OR(G526="中止",G526="取消"),"998",IF(ISNA(MATCH($E526,施設情報!$B$2:$B$96,0)),"999",INDEX(施設情報!$C$2:$C$96,MATCH($E526,施設情報!$B$2:$B$96,0))))</f>
        <v>998</v>
      </c>
      <c r="I526" s="139">
        <f t="shared" si="137"/>
        <v>46057</v>
      </c>
      <c r="J526" s="137" t="str">
        <f t="shared" si="138"/>
        <v>998-46057</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37.5">
      <c r="A527" s="148">
        <v>860</v>
      </c>
      <c r="B527" s="149">
        <v>46057</v>
      </c>
      <c r="C527" s="150">
        <v>9</v>
      </c>
      <c r="D527" s="150">
        <v>17</v>
      </c>
      <c r="E527" s="153" t="s">
        <v>2</v>
      </c>
      <c r="F527" s="156" t="s">
        <v>38</v>
      </c>
      <c r="G527" s="156" t="s">
        <v>495</v>
      </c>
      <c r="H527" s="138" t="str">
        <f>IF(OR(G527="中止",G527="取消"),"998",IF(ISNA(MATCH($E527,施設情報!$B$2:$B$96,0)),"999",INDEX(施設情報!$C$2:$C$96,MATCH($E527,施設情報!$B$2:$B$96,0))))</f>
        <v>998</v>
      </c>
      <c r="I527" s="139">
        <f t="shared" si="137"/>
        <v>46057</v>
      </c>
      <c r="J527" s="137" t="str">
        <f t="shared" si="138"/>
        <v>998-46057</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75">
      <c r="A528" s="148">
        <v>871</v>
      </c>
      <c r="B528" s="149">
        <v>46057</v>
      </c>
      <c r="C528" s="150">
        <v>9</v>
      </c>
      <c r="D528" s="150">
        <v>17</v>
      </c>
      <c r="E528" s="153" t="s">
        <v>41</v>
      </c>
      <c r="F528" s="156" t="s">
        <v>38</v>
      </c>
      <c r="G528" s="156" t="s">
        <v>495</v>
      </c>
      <c r="H528" s="138" t="str">
        <f>IF(OR(G528="中止",G528="取消"),"998",IF(ISNA(MATCH($E528,施設情報!$B$2:$B$96,0)),"999",INDEX(施設情報!$C$2:$C$96,MATCH($E528,施設情報!$B$2:$B$96,0))))</f>
        <v>998</v>
      </c>
      <c r="I528" s="139">
        <f t="shared" si="137"/>
        <v>46057</v>
      </c>
      <c r="J528" s="137" t="str">
        <f t="shared" si="138"/>
        <v>998-46057</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112.5">
      <c r="A529" s="148">
        <v>1000</v>
      </c>
      <c r="B529" s="149">
        <v>46057</v>
      </c>
      <c r="C529" s="150">
        <v>17</v>
      </c>
      <c r="D529" s="150">
        <v>21</v>
      </c>
      <c r="E529" s="153" t="s">
        <v>81</v>
      </c>
      <c r="F529" s="156" t="s">
        <v>38</v>
      </c>
      <c r="G529" s="156" t="s">
        <v>497</v>
      </c>
      <c r="H529" s="138" t="str">
        <f>IF(OR(G529="中止",G529="取消"),"998",IF(ISNA(MATCH($E529,施設情報!$B$2:$B$96,0)),"999",INDEX(施設情報!$C$2:$C$96,MATCH($E529,施設情報!$B$2:$B$96,0))))</f>
        <v>058</v>
      </c>
      <c r="I529" s="139">
        <f t="shared" si="137"/>
        <v>46057</v>
      </c>
      <c r="J529" s="137" t="str">
        <f t="shared" si="138"/>
        <v>058-46057</v>
      </c>
      <c r="K529" s="137">
        <f t="shared" si="139"/>
        <v>0.70833333333333337</v>
      </c>
      <c r="L529" s="137">
        <f t="shared" si="140"/>
        <v>0.875</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0</v>
      </c>
      <c r="W529" s="137">
        <f t="shared" si="142"/>
        <v>0</v>
      </c>
      <c r="X529" s="137">
        <f t="shared" si="142"/>
        <v>0</v>
      </c>
      <c r="Y529" s="137">
        <f t="shared" si="142"/>
        <v>0</v>
      </c>
      <c r="Z529" s="137">
        <f t="shared" si="142"/>
        <v>0</v>
      </c>
      <c r="AA529" s="137">
        <f t="shared" si="142"/>
        <v>0</v>
      </c>
      <c r="AB529" s="137">
        <f t="shared" si="142"/>
        <v>0</v>
      </c>
      <c r="AC529" s="137">
        <f t="shared" si="142"/>
        <v>0</v>
      </c>
      <c r="AD529" s="137">
        <f t="shared" si="142"/>
        <v>100</v>
      </c>
      <c r="AE529" s="137">
        <f t="shared" si="142"/>
        <v>100</v>
      </c>
      <c r="AF529" s="137">
        <f t="shared" si="142"/>
        <v>100</v>
      </c>
      <c r="AG529" s="137">
        <f t="shared" si="142"/>
        <v>100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75">
      <c r="A530" s="148">
        <v>1001</v>
      </c>
      <c r="B530" s="149">
        <v>46057</v>
      </c>
      <c r="C530" s="150">
        <v>17</v>
      </c>
      <c r="D530" s="150">
        <v>21</v>
      </c>
      <c r="E530" s="153" t="s">
        <v>77</v>
      </c>
      <c r="F530" s="156" t="s">
        <v>38</v>
      </c>
      <c r="G530" s="156" t="s">
        <v>497</v>
      </c>
      <c r="H530" s="138" t="str">
        <f>IF(OR(G530="中止",G530="取消"),"998",IF(ISNA(MATCH($E530,施設情報!$B$2:$B$96,0)),"999",INDEX(施設情報!$C$2:$C$96,MATCH($E530,施設情報!$B$2:$B$96,0))))</f>
        <v>054</v>
      </c>
      <c r="I530" s="139">
        <f t="shared" si="137"/>
        <v>46057</v>
      </c>
      <c r="J530" s="137" t="str">
        <f t="shared" si="138"/>
        <v>054-46057</v>
      </c>
      <c r="K530" s="137">
        <f t="shared" si="139"/>
        <v>0.70833333333333337</v>
      </c>
      <c r="L530" s="137">
        <f t="shared" si="140"/>
        <v>0.875</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0</v>
      </c>
      <c r="W530" s="137">
        <f t="shared" si="142"/>
        <v>0</v>
      </c>
      <c r="X530" s="137">
        <f t="shared" si="142"/>
        <v>0</v>
      </c>
      <c r="Y530" s="137">
        <f t="shared" si="142"/>
        <v>0</v>
      </c>
      <c r="Z530" s="137">
        <f t="shared" si="142"/>
        <v>0</v>
      </c>
      <c r="AA530" s="137">
        <f t="shared" si="142"/>
        <v>0</v>
      </c>
      <c r="AB530" s="137">
        <f t="shared" si="142"/>
        <v>0</v>
      </c>
      <c r="AC530" s="137">
        <f t="shared" si="142"/>
        <v>0</v>
      </c>
      <c r="AD530" s="137">
        <f t="shared" si="142"/>
        <v>100</v>
      </c>
      <c r="AE530" s="137">
        <f t="shared" si="142"/>
        <v>100</v>
      </c>
      <c r="AF530" s="137">
        <f t="shared" si="142"/>
        <v>100</v>
      </c>
      <c r="AG530" s="137">
        <f t="shared" si="142"/>
        <v>100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37.5">
      <c r="A531" s="148">
        <v>1002</v>
      </c>
      <c r="B531" s="149">
        <v>46057</v>
      </c>
      <c r="C531" s="150">
        <v>17</v>
      </c>
      <c r="D531" s="150">
        <v>21</v>
      </c>
      <c r="E531" s="153" t="s">
        <v>88</v>
      </c>
      <c r="F531" s="156" t="s">
        <v>38</v>
      </c>
      <c r="G531" s="156" t="s">
        <v>497</v>
      </c>
      <c r="H531" s="138" t="str">
        <f>IF(OR(G531="中止",G531="取消"),"998",IF(ISNA(MATCH($E531,施設情報!$B$2:$B$96,0)),"999",INDEX(施設情報!$C$2:$C$96,MATCH($E531,施設情報!$B$2:$B$96,0))))</f>
        <v>063</v>
      </c>
      <c r="I531" s="139">
        <f t="shared" si="137"/>
        <v>46057</v>
      </c>
      <c r="J531" s="137" t="str">
        <f t="shared" si="138"/>
        <v>063-46057</v>
      </c>
      <c r="K531" s="137">
        <f t="shared" si="139"/>
        <v>0.70833333333333337</v>
      </c>
      <c r="L531" s="137">
        <f t="shared" si="140"/>
        <v>0.875</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0</v>
      </c>
      <c r="W531" s="137">
        <f t="shared" si="142"/>
        <v>0</v>
      </c>
      <c r="X531" s="137">
        <f t="shared" si="142"/>
        <v>0</v>
      </c>
      <c r="Y531" s="137">
        <f t="shared" si="142"/>
        <v>0</v>
      </c>
      <c r="Z531" s="137">
        <f t="shared" si="142"/>
        <v>0</v>
      </c>
      <c r="AA531" s="137">
        <f t="shared" si="142"/>
        <v>0</v>
      </c>
      <c r="AB531" s="137">
        <f t="shared" si="142"/>
        <v>0</v>
      </c>
      <c r="AC531" s="137">
        <f t="shared" si="142"/>
        <v>0</v>
      </c>
      <c r="AD531" s="137">
        <f t="shared" si="142"/>
        <v>100</v>
      </c>
      <c r="AE531" s="137">
        <f t="shared" si="142"/>
        <v>100</v>
      </c>
      <c r="AF531" s="137">
        <f t="shared" si="142"/>
        <v>100</v>
      </c>
      <c r="AG531" s="137">
        <f t="shared" si="142"/>
        <v>100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37.5">
      <c r="A532" s="148">
        <v>1029</v>
      </c>
      <c r="B532" s="149">
        <v>46057</v>
      </c>
      <c r="C532" s="150">
        <v>9</v>
      </c>
      <c r="D532" s="150">
        <v>17</v>
      </c>
      <c r="E532" s="153" t="s">
        <v>91</v>
      </c>
      <c r="F532" s="156" t="s">
        <v>496</v>
      </c>
      <c r="G532" s="156" t="s">
        <v>495</v>
      </c>
      <c r="H532" s="138" t="str">
        <f>IF(OR(G532="中止",G532="取消"),"998",IF(ISNA(MATCH($E532,施設情報!$B$2:$B$96,0)),"999",INDEX(施設情報!$C$2:$C$96,MATCH($E532,施設情報!$B$2:$B$96,0))))</f>
        <v>998</v>
      </c>
      <c r="I532" s="139">
        <f t="shared" si="137"/>
        <v>46057</v>
      </c>
      <c r="J532" s="137" t="str">
        <f t="shared" si="138"/>
        <v>998-46057</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37.5">
      <c r="A533" s="148">
        <v>1070</v>
      </c>
      <c r="B533" s="149">
        <v>46057</v>
      </c>
      <c r="C533" s="150">
        <v>9</v>
      </c>
      <c r="D533" s="150">
        <v>17</v>
      </c>
      <c r="E533" s="153" t="s">
        <v>40</v>
      </c>
      <c r="F533" s="156" t="s">
        <v>38</v>
      </c>
      <c r="G533" s="156" t="s">
        <v>497</v>
      </c>
      <c r="H533" s="138" t="str">
        <f>IF(OR(G533="中止",G533="取消"),"998",IF(ISNA(MATCH($E533,施設情報!$B$2:$B$96,0)),"999",INDEX(施設情報!$C$2:$C$96,MATCH($E533,施設情報!$B$2:$B$96,0))))</f>
        <v>003</v>
      </c>
      <c r="I533" s="139">
        <f t="shared" si="137"/>
        <v>46057</v>
      </c>
      <c r="J533" s="137" t="str">
        <f t="shared" si="138"/>
        <v>003-46057</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93.75">
      <c r="A534" s="148">
        <v>1071</v>
      </c>
      <c r="B534" s="149">
        <v>46057</v>
      </c>
      <c r="C534" s="150">
        <v>9</v>
      </c>
      <c r="D534" s="150">
        <v>17</v>
      </c>
      <c r="E534" s="153" t="s">
        <v>42</v>
      </c>
      <c r="F534" s="156" t="s">
        <v>38</v>
      </c>
      <c r="G534" s="156" t="s">
        <v>497</v>
      </c>
      <c r="H534" s="138" t="str">
        <f>IF(OR(G534="中止",G534="取消"),"998",IF(ISNA(MATCH($E534,施設情報!$B$2:$B$96,0)),"999",INDEX(施設情報!$C$2:$C$96,MATCH($E534,施設情報!$B$2:$B$96,0))))</f>
        <v>005</v>
      </c>
      <c r="I534" s="139">
        <f t="shared" si="137"/>
        <v>46057</v>
      </c>
      <c r="J534" s="137" t="str">
        <f t="shared" si="138"/>
        <v>005-46057</v>
      </c>
      <c r="K534" s="137">
        <f t="shared" si="139"/>
        <v>0.375</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75">
      <c r="A535" s="148">
        <v>1072</v>
      </c>
      <c r="B535" s="149">
        <v>46057</v>
      </c>
      <c r="C535" s="150">
        <v>9</v>
      </c>
      <c r="D535" s="150">
        <v>17</v>
      </c>
      <c r="E535" s="153" t="s">
        <v>43</v>
      </c>
      <c r="F535" s="156" t="s">
        <v>38</v>
      </c>
      <c r="G535" s="156" t="s">
        <v>497</v>
      </c>
      <c r="H535" s="138" t="str">
        <f>IF(OR(G535="中止",G535="取消"),"998",IF(ISNA(MATCH($E535,施設情報!$B$2:$B$96,0)),"999",INDEX(施設情報!$C$2:$C$96,MATCH($E535,施設情報!$B$2:$B$96,0))))</f>
        <v>006</v>
      </c>
      <c r="I535" s="139">
        <f t="shared" si="137"/>
        <v>46057</v>
      </c>
      <c r="J535" s="137" t="str">
        <f t="shared" si="138"/>
        <v>006-46057</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37.5">
      <c r="A536" s="148">
        <v>1073</v>
      </c>
      <c r="B536" s="149">
        <v>46057</v>
      </c>
      <c r="C536" s="150">
        <v>9</v>
      </c>
      <c r="D536" s="150">
        <v>17</v>
      </c>
      <c r="E536" s="153" t="s">
        <v>2</v>
      </c>
      <c r="F536" s="156" t="s">
        <v>38</v>
      </c>
      <c r="G536" s="156" t="s">
        <v>497</v>
      </c>
      <c r="H536" s="138" t="str">
        <f>IF(OR(G536="中止",G536="取消"),"998",IF(ISNA(MATCH($E536,施設情報!$B$2:$B$96,0)),"999",INDEX(施設情報!$C$2:$C$96,MATCH($E536,施設情報!$B$2:$B$96,0))))</f>
        <v>008</v>
      </c>
      <c r="I536" s="139">
        <f t="shared" si="137"/>
        <v>46057</v>
      </c>
      <c r="J536" s="137" t="str">
        <f t="shared" si="138"/>
        <v>008-46057</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37.5">
      <c r="A537" s="148">
        <v>1074</v>
      </c>
      <c r="B537" s="149">
        <v>46057</v>
      </c>
      <c r="C537" s="150">
        <v>9</v>
      </c>
      <c r="D537" s="150">
        <v>17</v>
      </c>
      <c r="E537" s="153" t="s">
        <v>91</v>
      </c>
      <c r="F537" s="156" t="s">
        <v>496</v>
      </c>
      <c r="G537" s="156" t="s">
        <v>497</v>
      </c>
      <c r="H537" s="138" t="str">
        <f>IF(OR(G537="中止",G537="取消"),"998",IF(ISNA(MATCH($E537,施設情報!$B$2:$B$96,0)),"999",INDEX(施設情報!$C$2:$C$96,MATCH($E537,施設情報!$B$2:$B$96,0))))</f>
        <v>018</v>
      </c>
      <c r="I537" s="139">
        <f t="shared" si="137"/>
        <v>46057</v>
      </c>
      <c r="J537" s="137" t="str">
        <f t="shared" si="138"/>
        <v>018-46057</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75">
      <c r="A538" s="148">
        <v>1087</v>
      </c>
      <c r="B538" s="149">
        <v>46057</v>
      </c>
      <c r="C538" s="150">
        <v>9</v>
      </c>
      <c r="D538" s="150">
        <v>17</v>
      </c>
      <c r="E538" s="153" t="s">
        <v>41</v>
      </c>
      <c r="F538" s="156" t="s">
        <v>38</v>
      </c>
      <c r="G538" s="156" t="s">
        <v>497</v>
      </c>
      <c r="H538" s="138" t="str">
        <f>IF(OR(G538="中止",G538="取消"),"998",IF(ISNA(MATCH($E538,施設情報!$B$2:$B$96,0)),"999",INDEX(施設情報!$C$2:$C$96,MATCH($E538,施設情報!$B$2:$B$96,0))))</f>
        <v>004</v>
      </c>
      <c r="I538" s="139">
        <f t="shared" si="137"/>
        <v>46057</v>
      </c>
      <c r="J538" s="137" t="str">
        <f t="shared" si="138"/>
        <v>004-46057</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56.25">
      <c r="A539" s="148">
        <v>330</v>
      </c>
      <c r="B539" s="152">
        <v>46058</v>
      </c>
      <c r="C539" s="154">
        <v>9</v>
      </c>
      <c r="D539" s="154">
        <v>17</v>
      </c>
      <c r="E539" s="153" t="s">
        <v>53</v>
      </c>
      <c r="F539" s="207" t="s">
        <v>96</v>
      </c>
      <c r="G539" s="207" t="s">
        <v>1</v>
      </c>
      <c r="H539" s="138" t="str">
        <f>IF(OR(G539="中止",G539="取消"),"998",IF(ISNA(MATCH($E539,施設情報!$B$2:$B$96,0)),"999",INDEX(施設情報!$C$2:$C$96,MATCH($E539,施設情報!$B$2:$B$96,0))))</f>
        <v>024</v>
      </c>
      <c r="I539" s="139">
        <f t="shared" si="137"/>
        <v>46058</v>
      </c>
      <c r="J539" s="137" t="str">
        <f t="shared" si="138"/>
        <v>024-46058</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75">
      <c r="A540" s="148">
        <v>728</v>
      </c>
      <c r="B540" s="149">
        <v>46058</v>
      </c>
      <c r="C540" s="150">
        <v>13</v>
      </c>
      <c r="D540" s="150">
        <v>17</v>
      </c>
      <c r="E540" s="153" t="s">
        <v>41</v>
      </c>
      <c r="F540" s="156" t="s">
        <v>496</v>
      </c>
      <c r="G540" s="156" t="s">
        <v>1</v>
      </c>
      <c r="H540" s="138" t="str">
        <f>IF(OR(G540="中止",G540="取消"),"998",IF(ISNA(MATCH($E540,施設情報!$B$2:$B$96,0)),"999",INDEX(施設情報!$C$2:$C$96,MATCH($E540,施設情報!$B$2:$B$96,0))))</f>
        <v>004</v>
      </c>
      <c r="I540" s="139">
        <f t="shared" si="137"/>
        <v>46058</v>
      </c>
      <c r="J540" s="137" t="str">
        <f t="shared" si="138"/>
        <v>004-46058</v>
      </c>
      <c r="K540" s="137">
        <f t="shared" si="139"/>
        <v>0.54166666666666663</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0</v>
      </c>
      <c r="W540" s="137">
        <f t="shared" si="144"/>
        <v>0</v>
      </c>
      <c r="X540" s="137">
        <f t="shared" si="144"/>
        <v>0</v>
      </c>
      <c r="Y540" s="137">
        <f t="shared" si="144"/>
        <v>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56.25">
      <c r="A541" s="148">
        <v>729</v>
      </c>
      <c r="B541" s="149">
        <v>46058</v>
      </c>
      <c r="C541" s="150">
        <v>13</v>
      </c>
      <c r="D541" s="150">
        <v>17</v>
      </c>
      <c r="E541" s="153" t="s">
        <v>32</v>
      </c>
      <c r="F541" s="156" t="s">
        <v>496</v>
      </c>
      <c r="G541" s="156" t="s">
        <v>1</v>
      </c>
      <c r="H541" s="138" t="str">
        <f>IF(OR(G541="中止",G541="取消"),"998",IF(ISNA(MATCH($E541,施設情報!$B$2:$B$96,0)),"999",INDEX(施設情報!$C$2:$C$96,MATCH($E541,施設情報!$B$2:$B$96,0))))</f>
        <v>039</v>
      </c>
      <c r="I541" s="139">
        <f t="shared" si="137"/>
        <v>46058</v>
      </c>
      <c r="J541" s="137" t="str">
        <f t="shared" si="138"/>
        <v>039-46058</v>
      </c>
      <c r="K541" s="137">
        <f t="shared" si="139"/>
        <v>0.54166666666666663</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0</v>
      </c>
      <c r="W541" s="137">
        <f t="shared" si="144"/>
        <v>0</v>
      </c>
      <c r="X541" s="137">
        <f t="shared" si="144"/>
        <v>0</v>
      </c>
      <c r="Y541" s="137">
        <f t="shared" si="144"/>
        <v>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56.25">
      <c r="A542" s="148">
        <v>730</v>
      </c>
      <c r="B542" s="149">
        <v>46058</v>
      </c>
      <c r="C542" s="150">
        <v>13</v>
      </c>
      <c r="D542" s="150">
        <v>17</v>
      </c>
      <c r="E542" s="153" t="s">
        <v>33</v>
      </c>
      <c r="F542" s="156" t="s">
        <v>496</v>
      </c>
      <c r="G542" s="156" t="s">
        <v>1</v>
      </c>
      <c r="H542" s="138" t="str">
        <f>IF(OR(G542="中止",G542="取消"),"998",IF(ISNA(MATCH($E542,施設情報!$B$2:$B$96,0)),"999",INDEX(施設情報!$C$2:$C$96,MATCH($E542,施設情報!$B$2:$B$96,0))))</f>
        <v>038</v>
      </c>
      <c r="I542" s="139">
        <f t="shared" si="137"/>
        <v>46058</v>
      </c>
      <c r="J542" s="137" t="str">
        <f t="shared" si="138"/>
        <v>038-46058</v>
      </c>
      <c r="K542" s="137">
        <f t="shared" si="139"/>
        <v>0.54166666666666663</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0</v>
      </c>
      <c r="W542" s="137">
        <f t="shared" si="144"/>
        <v>0</v>
      </c>
      <c r="X542" s="137">
        <f t="shared" si="144"/>
        <v>0</v>
      </c>
      <c r="Y542" s="137">
        <f t="shared" si="144"/>
        <v>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56.25">
      <c r="A543" s="148">
        <v>731</v>
      </c>
      <c r="B543" s="149">
        <v>46058</v>
      </c>
      <c r="C543" s="150">
        <v>13</v>
      </c>
      <c r="D543" s="150">
        <v>17</v>
      </c>
      <c r="E543" s="153" t="s">
        <v>34</v>
      </c>
      <c r="F543" s="156" t="s">
        <v>496</v>
      </c>
      <c r="G543" s="156" t="s">
        <v>1</v>
      </c>
      <c r="H543" s="138" t="str">
        <f>IF(OR(G543="中止",G543="取消"),"998",IF(ISNA(MATCH($E543,施設情報!$B$2:$B$96,0)),"999",INDEX(施設情報!$C$2:$C$96,MATCH($E543,施設情報!$B$2:$B$96,0))))</f>
        <v>040</v>
      </c>
      <c r="I543" s="139">
        <f t="shared" si="137"/>
        <v>46058</v>
      </c>
      <c r="J543" s="137" t="str">
        <f t="shared" si="138"/>
        <v>040-46058</v>
      </c>
      <c r="K543" s="137">
        <f t="shared" si="139"/>
        <v>0.54166666666666663</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0</v>
      </c>
      <c r="W543" s="137">
        <f t="shared" si="144"/>
        <v>0</v>
      </c>
      <c r="X543" s="137">
        <f t="shared" si="144"/>
        <v>0</v>
      </c>
      <c r="Y543" s="137">
        <f t="shared" si="144"/>
        <v>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 r="A544" s="148">
        <v>732</v>
      </c>
      <c r="B544" s="149">
        <v>46058</v>
      </c>
      <c r="C544" s="150">
        <v>13</v>
      </c>
      <c r="D544" s="150">
        <v>17</v>
      </c>
      <c r="E544" s="153" t="s">
        <v>35</v>
      </c>
      <c r="F544" s="156" t="s">
        <v>496</v>
      </c>
      <c r="G544" s="156" t="s">
        <v>1</v>
      </c>
      <c r="H544" s="138" t="str">
        <f>IF(OR(G544="中止",G544="取消"),"998",IF(ISNA(MATCH($E544,施設情報!$B$2:$B$96,0)),"999",INDEX(施設情報!$C$2:$C$96,MATCH($E544,施設情報!$B$2:$B$96,0))))</f>
        <v>041</v>
      </c>
      <c r="I544" s="139">
        <f t="shared" si="137"/>
        <v>46058</v>
      </c>
      <c r="J544" s="137" t="str">
        <f t="shared" si="138"/>
        <v>041-46058</v>
      </c>
      <c r="K544" s="137">
        <f t="shared" si="139"/>
        <v>0.54166666666666663</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0</v>
      </c>
      <c r="W544" s="137">
        <f t="shared" si="144"/>
        <v>0</v>
      </c>
      <c r="X544" s="137">
        <f t="shared" si="144"/>
        <v>0</v>
      </c>
      <c r="Y544" s="137">
        <f t="shared" si="144"/>
        <v>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56.25">
      <c r="A545" s="148">
        <v>733</v>
      </c>
      <c r="B545" s="149">
        <v>46058</v>
      </c>
      <c r="C545" s="150">
        <v>13</v>
      </c>
      <c r="D545" s="150">
        <v>17</v>
      </c>
      <c r="E545" s="153" t="s">
        <v>36</v>
      </c>
      <c r="F545" s="156" t="s">
        <v>496</v>
      </c>
      <c r="G545" s="156" t="s">
        <v>1</v>
      </c>
      <c r="H545" s="138" t="str">
        <f>IF(OR(G545="中止",G545="取消"),"998",IF(ISNA(MATCH($E545,施設情報!$B$2:$B$96,0)),"999",INDEX(施設情報!$C$2:$C$96,MATCH($E545,施設情報!$B$2:$B$96,0))))</f>
        <v>042</v>
      </c>
      <c r="I545" s="139">
        <f t="shared" si="137"/>
        <v>46058</v>
      </c>
      <c r="J545" s="137" t="str">
        <f t="shared" si="138"/>
        <v>042-46058</v>
      </c>
      <c r="K545" s="137">
        <f t="shared" si="139"/>
        <v>0.54166666666666663</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0</v>
      </c>
      <c r="W545" s="137">
        <f t="shared" ref="W545:AJ554" si="146">IF(AND(W$3&gt;=$K545,W$3&lt;$L545),100*$AM545,0)</f>
        <v>0</v>
      </c>
      <c r="X545" s="137">
        <f t="shared" si="146"/>
        <v>0</v>
      </c>
      <c r="Y545" s="137">
        <f t="shared" si="146"/>
        <v>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 r="A546" s="148">
        <v>734</v>
      </c>
      <c r="B546" s="149">
        <v>46058</v>
      </c>
      <c r="C546" s="150">
        <v>13</v>
      </c>
      <c r="D546" s="150">
        <v>17</v>
      </c>
      <c r="E546" s="153" t="s">
        <v>37</v>
      </c>
      <c r="F546" s="156" t="s">
        <v>496</v>
      </c>
      <c r="G546" s="156" t="s">
        <v>1</v>
      </c>
      <c r="H546" s="138" t="str">
        <f>IF(OR(G546="中止",G546="取消"),"998",IF(ISNA(MATCH($E546,施設情報!$B$2:$B$96,0)),"999",INDEX(施設情報!$C$2:$C$96,MATCH($E546,施設情報!$B$2:$B$96,0))))</f>
        <v>043</v>
      </c>
      <c r="I546" s="139">
        <f t="shared" si="137"/>
        <v>46058</v>
      </c>
      <c r="J546" s="137" t="str">
        <f t="shared" si="138"/>
        <v>043-46058</v>
      </c>
      <c r="K546" s="137">
        <f t="shared" si="139"/>
        <v>0.54166666666666663</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0</v>
      </c>
      <c r="W546" s="137">
        <f t="shared" si="146"/>
        <v>0</v>
      </c>
      <c r="X546" s="137">
        <f t="shared" si="146"/>
        <v>0</v>
      </c>
      <c r="Y546" s="137">
        <f t="shared" si="146"/>
        <v>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112.5">
      <c r="A547" s="148">
        <v>823</v>
      </c>
      <c r="B547" s="149">
        <v>46058</v>
      </c>
      <c r="C547" s="150">
        <v>17</v>
      </c>
      <c r="D547" s="150">
        <v>21</v>
      </c>
      <c r="E547" s="153" t="s">
        <v>81</v>
      </c>
      <c r="F547" s="156" t="s">
        <v>38</v>
      </c>
      <c r="G547" s="156" t="s">
        <v>495</v>
      </c>
      <c r="H547" s="138" t="str">
        <f>IF(OR(G547="中止",G547="取消"),"998",IF(ISNA(MATCH($E547,施設情報!$B$2:$B$96,0)),"999",INDEX(施設情報!$C$2:$C$96,MATCH($E547,施設情報!$B$2:$B$96,0))))</f>
        <v>998</v>
      </c>
      <c r="I547" s="139">
        <f t="shared" si="137"/>
        <v>46058</v>
      </c>
      <c r="J547" s="137" t="str">
        <f t="shared" si="138"/>
        <v>998-46058</v>
      </c>
      <c r="K547" s="137">
        <f t="shared" si="139"/>
        <v>0.70833333333333337</v>
      </c>
      <c r="L547" s="137">
        <f t="shared" si="140"/>
        <v>0.875</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0</v>
      </c>
      <c r="W547" s="137">
        <f t="shared" si="146"/>
        <v>0</v>
      </c>
      <c r="X547" s="137">
        <f t="shared" si="146"/>
        <v>0</v>
      </c>
      <c r="Y547" s="137">
        <f t="shared" si="146"/>
        <v>0</v>
      </c>
      <c r="Z547" s="137">
        <f t="shared" si="146"/>
        <v>0</v>
      </c>
      <c r="AA547" s="137">
        <f t="shared" si="146"/>
        <v>0</v>
      </c>
      <c r="AB547" s="137">
        <f t="shared" si="146"/>
        <v>0</v>
      </c>
      <c r="AC547" s="137">
        <f t="shared" si="146"/>
        <v>0</v>
      </c>
      <c r="AD547" s="137">
        <f t="shared" si="146"/>
        <v>100</v>
      </c>
      <c r="AE547" s="137">
        <f t="shared" si="146"/>
        <v>100</v>
      </c>
      <c r="AF547" s="137">
        <f t="shared" si="146"/>
        <v>100</v>
      </c>
      <c r="AG547" s="137">
        <f t="shared" si="146"/>
        <v>100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75">
      <c r="A548" s="148">
        <v>824</v>
      </c>
      <c r="B548" s="149">
        <v>46058</v>
      </c>
      <c r="C548" s="150">
        <v>17</v>
      </c>
      <c r="D548" s="150">
        <v>21</v>
      </c>
      <c r="E548" s="153" t="s">
        <v>77</v>
      </c>
      <c r="F548" s="156" t="s">
        <v>38</v>
      </c>
      <c r="G548" s="156" t="s">
        <v>495</v>
      </c>
      <c r="H548" s="138" t="str">
        <f>IF(OR(G548="中止",G548="取消"),"998",IF(ISNA(MATCH($E548,施設情報!$B$2:$B$96,0)),"999",INDEX(施設情報!$C$2:$C$96,MATCH($E548,施設情報!$B$2:$B$96,0))))</f>
        <v>998</v>
      </c>
      <c r="I548" s="139">
        <f t="shared" si="137"/>
        <v>46058</v>
      </c>
      <c r="J548" s="137" t="str">
        <f t="shared" si="138"/>
        <v>998-46058</v>
      </c>
      <c r="K548" s="137">
        <f t="shared" si="139"/>
        <v>0.70833333333333337</v>
      </c>
      <c r="L548" s="137">
        <f t="shared" si="140"/>
        <v>0.875</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0</v>
      </c>
      <c r="W548" s="137">
        <f t="shared" si="146"/>
        <v>0</v>
      </c>
      <c r="X548" s="137">
        <f t="shared" si="146"/>
        <v>0</v>
      </c>
      <c r="Y548" s="137">
        <f t="shared" si="146"/>
        <v>0</v>
      </c>
      <c r="Z548" s="137">
        <f t="shared" si="146"/>
        <v>0</v>
      </c>
      <c r="AA548" s="137">
        <f t="shared" si="146"/>
        <v>0</v>
      </c>
      <c r="AB548" s="137">
        <f t="shared" si="146"/>
        <v>0</v>
      </c>
      <c r="AC548" s="137">
        <f t="shared" si="146"/>
        <v>0</v>
      </c>
      <c r="AD548" s="137">
        <f t="shared" si="146"/>
        <v>100</v>
      </c>
      <c r="AE548" s="137">
        <f t="shared" si="146"/>
        <v>100</v>
      </c>
      <c r="AF548" s="137">
        <f t="shared" si="146"/>
        <v>100</v>
      </c>
      <c r="AG548" s="137">
        <f t="shared" si="146"/>
        <v>100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37.5">
      <c r="A549" s="148">
        <v>825</v>
      </c>
      <c r="B549" s="149">
        <v>46058</v>
      </c>
      <c r="C549" s="150">
        <v>17</v>
      </c>
      <c r="D549" s="150">
        <v>21</v>
      </c>
      <c r="E549" s="153" t="s">
        <v>88</v>
      </c>
      <c r="F549" s="156" t="s">
        <v>38</v>
      </c>
      <c r="G549" s="156" t="s">
        <v>495</v>
      </c>
      <c r="H549" s="138" t="str">
        <f>IF(OR(G549="中止",G549="取消"),"998",IF(ISNA(MATCH($E549,施設情報!$B$2:$B$96,0)),"999",INDEX(施設情報!$C$2:$C$96,MATCH($E549,施設情報!$B$2:$B$96,0))))</f>
        <v>998</v>
      </c>
      <c r="I549" s="139">
        <f t="shared" si="137"/>
        <v>46058</v>
      </c>
      <c r="J549" s="137" t="str">
        <f t="shared" si="138"/>
        <v>998-46058</v>
      </c>
      <c r="K549" s="137">
        <f t="shared" si="139"/>
        <v>0.70833333333333337</v>
      </c>
      <c r="L549" s="137">
        <f t="shared" si="140"/>
        <v>0.875</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0</v>
      </c>
      <c r="W549" s="137">
        <f t="shared" si="146"/>
        <v>0</v>
      </c>
      <c r="X549" s="137">
        <f t="shared" si="146"/>
        <v>0</v>
      </c>
      <c r="Y549" s="137">
        <f t="shared" si="146"/>
        <v>0</v>
      </c>
      <c r="Z549" s="137">
        <f t="shared" si="146"/>
        <v>0</v>
      </c>
      <c r="AA549" s="137">
        <f t="shared" si="146"/>
        <v>0</v>
      </c>
      <c r="AB549" s="137">
        <f t="shared" si="146"/>
        <v>0</v>
      </c>
      <c r="AC549" s="137">
        <f t="shared" si="146"/>
        <v>0</v>
      </c>
      <c r="AD549" s="137">
        <f t="shared" si="146"/>
        <v>100</v>
      </c>
      <c r="AE549" s="137">
        <f t="shared" si="146"/>
        <v>100</v>
      </c>
      <c r="AF549" s="137">
        <f t="shared" si="146"/>
        <v>100</v>
      </c>
      <c r="AG549" s="137">
        <f t="shared" si="146"/>
        <v>100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37.5">
      <c r="A550" s="148">
        <v>861</v>
      </c>
      <c r="B550" s="149">
        <v>46058</v>
      </c>
      <c r="C550" s="150">
        <v>9</v>
      </c>
      <c r="D550" s="150">
        <v>17</v>
      </c>
      <c r="E550" s="153" t="s">
        <v>40</v>
      </c>
      <c r="F550" s="156" t="s">
        <v>38</v>
      </c>
      <c r="G550" s="156" t="s">
        <v>495</v>
      </c>
      <c r="H550" s="138" t="str">
        <f>IF(OR(G550="中止",G550="取消"),"998",IF(ISNA(MATCH($E550,施設情報!$B$2:$B$96,0)),"999",INDEX(施設情報!$C$2:$C$96,MATCH($E550,施設情報!$B$2:$B$96,0))))</f>
        <v>998</v>
      </c>
      <c r="I550" s="139">
        <f t="shared" si="137"/>
        <v>46058</v>
      </c>
      <c r="J550" s="137" t="str">
        <f t="shared" si="138"/>
        <v>998-46058</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93.75">
      <c r="A551" s="148">
        <v>862</v>
      </c>
      <c r="B551" s="149">
        <v>46058</v>
      </c>
      <c r="C551" s="150">
        <v>9</v>
      </c>
      <c r="D551" s="150">
        <v>17</v>
      </c>
      <c r="E551" s="153" t="s">
        <v>42</v>
      </c>
      <c r="F551" s="156" t="s">
        <v>38</v>
      </c>
      <c r="G551" s="156" t="s">
        <v>495</v>
      </c>
      <c r="H551" s="138" t="str">
        <f>IF(OR(G551="中止",G551="取消"),"998",IF(ISNA(MATCH($E551,施設情報!$B$2:$B$96,0)),"999",INDEX(施設情報!$C$2:$C$96,MATCH($E551,施設情報!$B$2:$B$96,0))))</f>
        <v>998</v>
      </c>
      <c r="I551" s="139">
        <f t="shared" si="137"/>
        <v>46058</v>
      </c>
      <c r="J551" s="137" t="str">
        <f t="shared" si="138"/>
        <v>998-46058</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75">
      <c r="A552" s="148">
        <v>863</v>
      </c>
      <c r="B552" s="149">
        <v>46058</v>
      </c>
      <c r="C552" s="150">
        <v>9</v>
      </c>
      <c r="D552" s="150">
        <v>17</v>
      </c>
      <c r="E552" s="153" t="s">
        <v>43</v>
      </c>
      <c r="F552" s="156" t="s">
        <v>38</v>
      </c>
      <c r="G552" s="156" t="s">
        <v>495</v>
      </c>
      <c r="H552" s="138" t="str">
        <f>IF(OR(G552="中止",G552="取消"),"998",IF(ISNA(MATCH($E552,施設情報!$B$2:$B$96,0)),"999",INDEX(施設情報!$C$2:$C$96,MATCH($E552,施設情報!$B$2:$B$96,0))))</f>
        <v>998</v>
      </c>
      <c r="I552" s="139">
        <f t="shared" si="137"/>
        <v>46058</v>
      </c>
      <c r="J552" s="137" t="str">
        <f t="shared" si="138"/>
        <v>998-46058</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37.5">
      <c r="A553" s="148">
        <v>864</v>
      </c>
      <c r="B553" s="149">
        <v>46058</v>
      </c>
      <c r="C553" s="150">
        <v>9</v>
      </c>
      <c r="D553" s="150">
        <v>17</v>
      </c>
      <c r="E553" s="153" t="s">
        <v>2</v>
      </c>
      <c r="F553" s="156" t="s">
        <v>38</v>
      </c>
      <c r="G553" s="156" t="s">
        <v>495</v>
      </c>
      <c r="H553" s="138" t="str">
        <f>IF(OR(G553="中止",G553="取消"),"998",IF(ISNA(MATCH($E553,施設情報!$B$2:$B$96,0)),"999",INDEX(施設情報!$C$2:$C$96,MATCH($E553,施設情報!$B$2:$B$96,0))))</f>
        <v>998</v>
      </c>
      <c r="I553" s="139">
        <f t="shared" si="137"/>
        <v>46058</v>
      </c>
      <c r="J553" s="137" t="str">
        <f t="shared" si="138"/>
        <v>998-46058</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112.5">
      <c r="A554" s="148">
        <v>1003</v>
      </c>
      <c r="B554" s="149">
        <v>46058</v>
      </c>
      <c r="C554" s="150">
        <v>17</v>
      </c>
      <c r="D554" s="150">
        <v>21</v>
      </c>
      <c r="E554" s="153" t="s">
        <v>81</v>
      </c>
      <c r="F554" s="156" t="s">
        <v>38</v>
      </c>
      <c r="G554" s="156" t="s">
        <v>497</v>
      </c>
      <c r="H554" s="138" t="str">
        <f>IF(OR(G554="中止",G554="取消"),"998",IF(ISNA(MATCH($E554,施設情報!$B$2:$B$96,0)),"999",INDEX(施設情報!$C$2:$C$96,MATCH($E554,施設情報!$B$2:$B$96,0))))</f>
        <v>058</v>
      </c>
      <c r="I554" s="139">
        <f t="shared" si="137"/>
        <v>46058</v>
      </c>
      <c r="J554" s="137" t="str">
        <f t="shared" si="138"/>
        <v>058-46058</v>
      </c>
      <c r="K554" s="137">
        <f t="shared" si="139"/>
        <v>0.70833333333333337</v>
      </c>
      <c r="L554" s="137">
        <f t="shared" si="140"/>
        <v>0.875</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0</v>
      </c>
      <c r="W554" s="137">
        <f t="shared" si="146"/>
        <v>0</v>
      </c>
      <c r="X554" s="137">
        <f t="shared" si="146"/>
        <v>0</v>
      </c>
      <c r="Y554" s="137">
        <f t="shared" si="146"/>
        <v>0</v>
      </c>
      <c r="Z554" s="137">
        <f t="shared" si="146"/>
        <v>0</v>
      </c>
      <c r="AA554" s="137">
        <f t="shared" si="146"/>
        <v>0</v>
      </c>
      <c r="AB554" s="137">
        <f t="shared" si="146"/>
        <v>0</v>
      </c>
      <c r="AC554" s="137">
        <f t="shared" si="146"/>
        <v>0</v>
      </c>
      <c r="AD554" s="137">
        <f t="shared" si="146"/>
        <v>100</v>
      </c>
      <c r="AE554" s="137">
        <f t="shared" si="146"/>
        <v>100</v>
      </c>
      <c r="AF554" s="137">
        <f t="shared" si="146"/>
        <v>100</v>
      </c>
      <c r="AG554" s="137">
        <f t="shared" si="146"/>
        <v>100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75">
      <c r="A555" s="148">
        <v>1004</v>
      </c>
      <c r="B555" s="149">
        <v>46058</v>
      </c>
      <c r="C555" s="150">
        <v>17</v>
      </c>
      <c r="D555" s="150">
        <v>21</v>
      </c>
      <c r="E555" s="153" t="s">
        <v>77</v>
      </c>
      <c r="F555" s="156" t="s">
        <v>38</v>
      </c>
      <c r="G555" s="156" t="s">
        <v>497</v>
      </c>
      <c r="H555" s="138" t="str">
        <f>IF(OR(G555="中止",G555="取消"),"998",IF(ISNA(MATCH($E555,施設情報!$B$2:$B$96,0)),"999",INDEX(施設情報!$C$2:$C$96,MATCH($E555,施設情報!$B$2:$B$96,0))))</f>
        <v>054</v>
      </c>
      <c r="I555" s="139">
        <f t="shared" si="137"/>
        <v>46058</v>
      </c>
      <c r="J555" s="137" t="str">
        <f t="shared" si="138"/>
        <v>054-46058</v>
      </c>
      <c r="K555" s="137">
        <f t="shared" si="139"/>
        <v>0.70833333333333337</v>
      </c>
      <c r="L555" s="137">
        <f t="shared" si="140"/>
        <v>0.875</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0</v>
      </c>
      <c r="W555" s="137">
        <f t="shared" ref="W555:AJ564" si="148">IF(AND(W$3&gt;=$K555,W$3&lt;$L555),100*$AM555,0)</f>
        <v>0</v>
      </c>
      <c r="X555" s="137">
        <f t="shared" si="148"/>
        <v>0</v>
      </c>
      <c r="Y555" s="137">
        <f t="shared" si="148"/>
        <v>0</v>
      </c>
      <c r="Z555" s="137">
        <f t="shared" si="148"/>
        <v>0</v>
      </c>
      <c r="AA555" s="137">
        <f t="shared" si="148"/>
        <v>0</v>
      </c>
      <c r="AB555" s="137">
        <f t="shared" si="148"/>
        <v>0</v>
      </c>
      <c r="AC555" s="137">
        <f t="shared" si="148"/>
        <v>0</v>
      </c>
      <c r="AD555" s="137">
        <f t="shared" si="148"/>
        <v>100</v>
      </c>
      <c r="AE555" s="137">
        <f t="shared" si="148"/>
        <v>100</v>
      </c>
      <c r="AF555" s="137">
        <f t="shared" si="148"/>
        <v>100</v>
      </c>
      <c r="AG555" s="137">
        <f t="shared" si="148"/>
        <v>100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37.5">
      <c r="A556" s="148">
        <v>1005</v>
      </c>
      <c r="B556" s="149">
        <v>46058</v>
      </c>
      <c r="C556" s="150">
        <v>17</v>
      </c>
      <c r="D556" s="150">
        <v>21</v>
      </c>
      <c r="E556" s="153" t="s">
        <v>88</v>
      </c>
      <c r="F556" s="156" t="s">
        <v>38</v>
      </c>
      <c r="G556" s="156" t="s">
        <v>497</v>
      </c>
      <c r="H556" s="138" t="str">
        <f>IF(OR(G556="中止",G556="取消"),"998",IF(ISNA(MATCH($E556,施設情報!$B$2:$B$96,0)),"999",INDEX(施設情報!$C$2:$C$96,MATCH($E556,施設情報!$B$2:$B$96,0))))</f>
        <v>063</v>
      </c>
      <c r="I556" s="139">
        <f t="shared" si="137"/>
        <v>46058</v>
      </c>
      <c r="J556" s="137" t="str">
        <f t="shared" si="138"/>
        <v>063-46058</v>
      </c>
      <c r="K556" s="137">
        <f t="shared" si="139"/>
        <v>0.70833333333333337</v>
      </c>
      <c r="L556" s="137">
        <f t="shared" si="140"/>
        <v>0.875</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0</v>
      </c>
      <c r="W556" s="137">
        <f t="shared" si="148"/>
        <v>0</v>
      </c>
      <c r="X556" s="137">
        <f t="shared" si="148"/>
        <v>0</v>
      </c>
      <c r="Y556" s="137">
        <f t="shared" si="148"/>
        <v>0</v>
      </c>
      <c r="Z556" s="137">
        <f t="shared" si="148"/>
        <v>0</v>
      </c>
      <c r="AA556" s="137">
        <f t="shared" si="148"/>
        <v>0</v>
      </c>
      <c r="AB556" s="137">
        <f t="shared" si="148"/>
        <v>0</v>
      </c>
      <c r="AC556" s="137">
        <f t="shared" si="148"/>
        <v>0</v>
      </c>
      <c r="AD556" s="137">
        <f t="shared" si="148"/>
        <v>100</v>
      </c>
      <c r="AE556" s="137">
        <f t="shared" si="148"/>
        <v>100</v>
      </c>
      <c r="AF556" s="137">
        <f t="shared" si="148"/>
        <v>100</v>
      </c>
      <c r="AG556" s="137">
        <f t="shared" si="148"/>
        <v>100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37.5">
      <c r="A557" s="148">
        <v>1030</v>
      </c>
      <c r="B557" s="149">
        <v>46058</v>
      </c>
      <c r="C557" s="150">
        <v>9</v>
      </c>
      <c r="D557" s="150">
        <v>17</v>
      </c>
      <c r="E557" s="153" t="s">
        <v>91</v>
      </c>
      <c r="F557" s="156" t="s">
        <v>496</v>
      </c>
      <c r="G557" s="156" t="s">
        <v>495</v>
      </c>
      <c r="H557" s="138" t="str">
        <f>IF(OR(G557="中止",G557="取消"),"998",IF(ISNA(MATCH($E557,施設情報!$B$2:$B$96,0)),"999",INDEX(施設情報!$C$2:$C$96,MATCH($E557,施設情報!$B$2:$B$96,0))))</f>
        <v>998</v>
      </c>
      <c r="I557" s="139">
        <f t="shared" si="137"/>
        <v>46058</v>
      </c>
      <c r="J557" s="137" t="str">
        <f t="shared" si="138"/>
        <v>998-46058</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37.5">
      <c r="A558" s="148">
        <v>1075</v>
      </c>
      <c r="B558" s="149">
        <v>46058</v>
      </c>
      <c r="C558" s="150">
        <v>9</v>
      </c>
      <c r="D558" s="150">
        <v>17</v>
      </c>
      <c r="E558" s="153" t="s">
        <v>40</v>
      </c>
      <c r="F558" s="156" t="s">
        <v>38</v>
      </c>
      <c r="G558" s="156" t="s">
        <v>497</v>
      </c>
      <c r="H558" s="138" t="str">
        <f>IF(OR(G558="中止",G558="取消"),"998",IF(ISNA(MATCH($E558,施設情報!$B$2:$B$96,0)),"999",INDEX(施設情報!$C$2:$C$96,MATCH($E558,施設情報!$B$2:$B$96,0))))</f>
        <v>003</v>
      </c>
      <c r="I558" s="139">
        <f t="shared" si="137"/>
        <v>46058</v>
      </c>
      <c r="J558" s="137" t="str">
        <f t="shared" si="138"/>
        <v>003-46058</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93.75">
      <c r="A559" s="148">
        <v>1076</v>
      </c>
      <c r="B559" s="149">
        <v>46058</v>
      </c>
      <c r="C559" s="150">
        <v>9</v>
      </c>
      <c r="D559" s="150">
        <v>17</v>
      </c>
      <c r="E559" s="153" t="s">
        <v>42</v>
      </c>
      <c r="F559" s="156" t="s">
        <v>38</v>
      </c>
      <c r="G559" s="156" t="s">
        <v>497</v>
      </c>
      <c r="H559" s="138" t="str">
        <f>IF(OR(G559="中止",G559="取消"),"998",IF(ISNA(MATCH($E559,施設情報!$B$2:$B$96,0)),"999",INDEX(施設情報!$C$2:$C$96,MATCH($E559,施設情報!$B$2:$B$96,0))))</f>
        <v>005</v>
      </c>
      <c r="I559" s="139">
        <f t="shared" si="137"/>
        <v>46058</v>
      </c>
      <c r="J559" s="137" t="str">
        <f t="shared" si="138"/>
        <v>005-46058</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75">
      <c r="A560" s="148">
        <v>1077</v>
      </c>
      <c r="B560" s="149">
        <v>46058</v>
      </c>
      <c r="C560" s="150">
        <v>9</v>
      </c>
      <c r="D560" s="150">
        <v>17</v>
      </c>
      <c r="E560" s="153" t="s">
        <v>43</v>
      </c>
      <c r="F560" s="156" t="s">
        <v>38</v>
      </c>
      <c r="G560" s="156" t="s">
        <v>497</v>
      </c>
      <c r="H560" s="138" t="str">
        <f>IF(OR(G560="中止",G560="取消"),"998",IF(ISNA(MATCH($E560,施設情報!$B$2:$B$96,0)),"999",INDEX(施設情報!$C$2:$C$96,MATCH($E560,施設情報!$B$2:$B$96,0))))</f>
        <v>006</v>
      </c>
      <c r="I560" s="139">
        <f t="shared" si="137"/>
        <v>46058</v>
      </c>
      <c r="J560" s="137" t="str">
        <f t="shared" si="138"/>
        <v>006-46058</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37.5">
      <c r="A561" s="148">
        <v>1078</v>
      </c>
      <c r="B561" s="149">
        <v>46058</v>
      </c>
      <c r="C561" s="150">
        <v>9</v>
      </c>
      <c r="D561" s="150">
        <v>17</v>
      </c>
      <c r="E561" s="153" t="s">
        <v>2</v>
      </c>
      <c r="F561" s="156" t="s">
        <v>38</v>
      </c>
      <c r="G561" s="156" t="s">
        <v>497</v>
      </c>
      <c r="H561" s="138" t="str">
        <f>IF(OR(G561="中止",G561="取消"),"998",IF(ISNA(MATCH($E561,施設情報!$B$2:$B$96,0)),"999",INDEX(施設情報!$C$2:$C$96,MATCH($E561,施設情報!$B$2:$B$96,0))))</f>
        <v>008</v>
      </c>
      <c r="I561" s="139">
        <f t="shared" si="137"/>
        <v>46058</v>
      </c>
      <c r="J561" s="137" t="str">
        <f t="shared" si="138"/>
        <v>008-46058</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37.5">
      <c r="A562" s="148">
        <v>1079</v>
      </c>
      <c r="B562" s="149">
        <v>46058</v>
      </c>
      <c r="C562" s="150">
        <v>9</v>
      </c>
      <c r="D562" s="150">
        <v>17</v>
      </c>
      <c r="E562" s="153" t="s">
        <v>91</v>
      </c>
      <c r="F562" s="156" t="s">
        <v>496</v>
      </c>
      <c r="G562" s="156" t="s">
        <v>497</v>
      </c>
      <c r="H562" s="138" t="str">
        <f>IF(OR(G562="中止",G562="取消"),"998",IF(ISNA(MATCH($E562,施設情報!$B$2:$B$96,0)),"999",INDEX(施設情報!$C$2:$C$96,MATCH($E562,施設情報!$B$2:$B$96,0))))</f>
        <v>018</v>
      </c>
      <c r="I562" s="139">
        <f t="shared" si="137"/>
        <v>46058</v>
      </c>
      <c r="J562" s="137" t="str">
        <f t="shared" si="138"/>
        <v>018-46058</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 r="A563" s="148">
        <v>331</v>
      </c>
      <c r="B563" s="152">
        <v>46059</v>
      </c>
      <c r="C563" s="154">
        <v>9</v>
      </c>
      <c r="D563" s="154">
        <v>17</v>
      </c>
      <c r="E563" s="153" t="s">
        <v>53</v>
      </c>
      <c r="F563" s="207" t="s">
        <v>96</v>
      </c>
      <c r="G563" s="207" t="s">
        <v>1</v>
      </c>
      <c r="H563" s="138" t="str">
        <f>IF(OR(G563="中止",G563="取消"),"998",IF(ISNA(MATCH($E563,施設情報!$B$2:$B$96,0)),"999",INDEX(施設情報!$C$2:$C$96,MATCH($E563,施設情報!$B$2:$B$96,0))))</f>
        <v>024</v>
      </c>
      <c r="I563" s="139">
        <f t="shared" si="137"/>
        <v>46059</v>
      </c>
      <c r="J563" s="137" t="str">
        <f t="shared" si="138"/>
        <v>024-46059</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75">
      <c r="A564" s="148">
        <v>735</v>
      </c>
      <c r="B564" s="149">
        <v>46059</v>
      </c>
      <c r="C564" s="150">
        <v>9</v>
      </c>
      <c r="D564" s="150">
        <v>12</v>
      </c>
      <c r="E564" s="153" t="s">
        <v>41</v>
      </c>
      <c r="F564" s="156" t="s">
        <v>496</v>
      </c>
      <c r="G564" s="156" t="s">
        <v>1</v>
      </c>
      <c r="H564" s="138" t="str">
        <f>IF(OR(G564="中止",G564="取消"),"998",IF(ISNA(MATCH($E564,施設情報!$B$2:$B$96,0)),"999",INDEX(施設情報!$C$2:$C$96,MATCH($E564,施設情報!$B$2:$B$96,0))))</f>
        <v>004</v>
      </c>
      <c r="I564" s="139">
        <f t="shared" si="137"/>
        <v>46059</v>
      </c>
      <c r="J564" s="137" t="str">
        <f t="shared" si="138"/>
        <v>004-46059</v>
      </c>
      <c r="K564" s="137">
        <f t="shared" si="139"/>
        <v>0.375</v>
      </c>
      <c r="L564" s="137">
        <f t="shared" si="140"/>
        <v>0.5</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0</v>
      </c>
      <c r="Z564" s="137">
        <f t="shared" si="148"/>
        <v>0</v>
      </c>
      <c r="AA564" s="137">
        <f t="shared" si="148"/>
        <v>0</v>
      </c>
      <c r="AB564" s="137">
        <f t="shared" si="148"/>
        <v>0</v>
      </c>
      <c r="AC564" s="137">
        <f t="shared" si="148"/>
        <v>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56.25">
      <c r="A565" s="148">
        <v>736</v>
      </c>
      <c r="B565" s="149">
        <v>46059</v>
      </c>
      <c r="C565" s="150">
        <v>9</v>
      </c>
      <c r="D565" s="150">
        <v>12</v>
      </c>
      <c r="E565" s="153" t="s">
        <v>32</v>
      </c>
      <c r="F565" s="156" t="s">
        <v>496</v>
      </c>
      <c r="G565" s="156" t="s">
        <v>1</v>
      </c>
      <c r="H565" s="138" t="str">
        <f>IF(OR(G565="中止",G565="取消"),"998",IF(ISNA(MATCH($E565,施設情報!$B$2:$B$96,0)),"999",INDEX(施設情報!$C$2:$C$96,MATCH($E565,施設情報!$B$2:$B$96,0))))</f>
        <v>039</v>
      </c>
      <c r="I565" s="139">
        <f t="shared" si="137"/>
        <v>46059</v>
      </c>
      <c r="J565" s="137" t="str">
        <f t="shared" si="138"/>
        <v>039-46059</v>
      </c>
      <c r="K565" s="137">
        <f t="shared" si="139"/>
        <v>0.375</v>
      </c>
      <c r="L565" s="137">
        <f t="shared" si="140"/>
        <v>0.5</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0</v>
      </c>
      <c r="Z565" s="137">
        <f t="shared" si="150"/>
        <v>0</v>
      </c>
      <c r="AA565" s="137">
        <f t="shared" si="150"/>
        <v>0</v>
      </c>
      <c r="AB565" s="137">
        <f t="shared" si="150"/>
        <v>0</v>
      </c>
      <c r="AC565" s="137">
        <f t="shared" si="150"/>
        <v>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56.25">
      <c r="A566" s="148">
        <v>737</v>
      </c>
      <c r="B566" s="149">
        <v>46059</v>
      </c>
      <c r="C566" s="150">
        <v>9</v>
      </c>
      <c r="D566" s="150">
        <v>12</v>
      </c>
      <c r="E566" s="153" t="s">
        <v>33</v>
      </c>
      <c r="F566" s="156" t="s">
        <v>496</v>
      </c>
      <c r="G566" s="156" t="s">
        <v>1</v>
      </c>
      <c r="H566" s="138" t="str">
        <f>IF(OR(G566="中止",G566="取消"),"998",IF(ISNA(MATCH($E566,施設情報!$B$2:$B$96,0)),"999",INDEX(施設情報!$C$2:$C$96,MATCH($E566,施設情報!$B$2:$B$96,0))))</f>
        <v>038</v>
      </c>
      <c r="I566" s="139">
        <f t="shared" si="137"/>
        <v>46059</v>
      </c>
      <c r="J566" s="137" t="str">
        <f t="shared" si="138"/>
        <v>038-46059</v>
      </c>
      <c r="K566" s="137">
        <f t="shared" si="139"/>
        <v>0.375</v>
      </c>
      <c r="L566" s="137">
        <f t="shared" si="140"/>
        <v>0.5</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0</v>
      </c>
      <c r="Z566" s="137">
        <f t="shared" si="150"/>
        <v>0</v>
      </c>
      <c r="AA566" s="137">
        <f t="shared" si="150"/>
        <v>0</v>
      </c>
      <c r="AB566" s="137">
        <f t="shared" si="150"/>
        <v>0</v>
      </c>
      <c r="AC566" s="137">
        <f t="shared" si="150"/>
        <v>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56.25">
      <c r="A567" s="148">
        <v>738</v>
      </c>
      <c r="B567" s="149">
        <v>46059</v>
      </c>
      <c r="C567" s="150">
        <v>9</v>
      </c>
      <c r="D567" s="150">
        <v>12</v>
      </c>
      <c r="E567" s="153" t="s">
        <v>34</v>
      </c>
      <c r="F567" s="156" t="s">
        <v>496</v>
      </c>
      <c r="G567" s="156" t="s">
        <v>1</v>
      </c>
      <c r="H567" s="138" t="str">
        <f>IF(OR(G567="中止",G567="取消"),"998",IF(ISNA(MATCH($E567,施設情報!$B$2:$B$96,0)),"999",INDEX(施設情報!$C$2:$C$96,MATCH($E567,施設情報!$B$2:$B$96,0))))</f>
        <v>040</v>
      </c>
      <c r="I567" s="139">
        <f t="shared" si="137"/>
        <v>46059</v>
      </c>
      <c r="J567" s="137" t="str">
        <f t="shared" si="138"/>
        <v>040-46059</v>
      </c>
      <c r="K567" s="137">
        <f t="shared" si="139"/>
        <v>0.375</v>
      </c>
      <c r="L567" s="137">
        <f t="shared" si="140"/>
        <v>0.5</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100</v>
      </c>
      <c r="Y567" s="137">
        <f t="shared" si="150"/>
        <v>0</v>
      </c>
      <c r="Z567" s="137">
        <f t="shared" si="150"/>
        <v>0</v>
      </c>
      <c r="AA567" s="137">
        <f t="shared" si="150"/>
        <v>0</v>
      </c>
      <c r="AB567" s="137">
        <f t="shared" si="150"/>
        <v>0</v>
      </c>
      <c r="AC567" s="137">
        <f t="shared" si="150"/>
        <v>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56.25">
      <c r="A568" s="148">
        <v>739</v>
      </c>
      <c r="B568" s="149">
        <v>46059</v>
      </c>
      <c r="C568" s="150">
        <v>9</v>
      </c>
      <c r="D568" s="150">
        <v>12</v>
      </c>
      <c r="E568" s="153" t="s">
        <v>35</v>
      </c>
      <c r="F568" s="156" t="s">
        <v>496</v>
      </c>
      <c r="G568" s="156" t="s">
        <v>1</v>
      </c>
      <c r="H568" s="138" t="str">
        <f>IF(OR(G568="中止",G568="取消"),"998",IF(ISNA(MATCH($E568,施設情報!$B$2:$B$96,0)),"999",INDEX(施設情報!$C$2:$C$96,MATCH($E568,施設情報!$B$2:$B$96,0))))</f>
        <v>041</v>
      </c>
      <c r="I568" s="139">
        <f t="shared" si="137"/>
        <v>46059</v>
      </c>
      <c r="J568" s="137" t="str">
        <f t="shared" si="138"/>
        <v>041-46059</v>
      </c>
      <c r="K568" s="137">
        <f t="shared" si="139"/>
        <v>0.375</v>
      </c>
      <c r="L568" s="137">
        <f t="shared" si="140"/>
        <v>0.5</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100</v>
      </c>
      <c r="Y568" s="137">
        <f t="shared" si="150"/>
        <v>0</v>
      </c>
      <c r="Z568" s="137">
        <f t="shared" si="150"/>
        <v>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56.25">
      <c r="A569" s="148">
        <v>740</v>
      </c>
      <c r="B569" s="149">
        <v>46059</v>
      </c>
      <c r="C569" s="150">
        <v>9</v>
      </c>
      <c r="D569" s="150">
        <v>12</v>
      </c>
      <c r="E569" s="153" t="s">
        <v>36</v>
      </c>
      <c r="F569" s="156" t="s">
        <v>496</v>
      </c>
      <c r="G569" s="156" t="s">
        <v>1</v>
      </c>
      <c r="H569" s="138" t="str">
        <f>IF(OR(G569="中止",G569="取消"),"998",IF(ISNA(MATCH($E569,施設情報!$B$2:$B$96,0)),"999",INDEX(施設情報!$C$2:$C$96,MATCH($E569,施設情報!$B$2:$B$96,0))))</f>
        <v>042</v>
      </c>
      <c r="I569" s="139">
        <f t="shared" si="137"/>
        <v>46059</v>
      </c>
      <c r="J569" s="137" t="str">
        <f t="shared" si="138"/>
        <v>042-46059</v>
      </c>
      <c r="K569" s="137">
        <f t="shared" si="139"/>
        <v>0.375</v>
      </c>
      <c r="L569" s="137">
        <f t="shared" si="140"/>
        <v>0.5</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100</v>
      </c>
      <c r="W569" s="137">
        <f t="shared" si="150"/>
        <v>100</v>
      </c>
      <c r="X569" s="137">
        <f t="shared" si="150"/>
        <v>100</v>
      </c>
      <c r="Y569" s="137">
        <f t="shared" si="150"/>
        <v>0</v>
      </c>
      <c r="Z569" s="137">
        <f t="shared" si="150"/>
        <v>0</v>
      </c>
      <c r="AA569" s="137">
        <f t="shared" si="150"/>
        <v>0</v>
      </c>
      <c r="AB569" s="137">
        <f t="shared" si="150"/>
        <v>0</v>
      </c>
      <c r="AC569" s="137">
        <f t="shared" si="150"/>
        <v>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56.25">
      <c r="A570" s="148">
        <v>741</v>
      </c>
      <c r="B570" s="149">
        <v>46059</v>
      </c>
      <c r="C570" s="150">
        <v>9</v>
      </c>
      <c r="D570" s="150">
        <v>12</v>
      </c>
      <c r="E570" s="153" t="s">
        <v>37</v>
      </c>
      <c r="F570" s="156" t="s">
        <v>496</v>
      </c>
      <c r="G570" s="156" t="s">
        <v>1</v>
      </c>
      <c r="H570" s="138" t="str">
        <f>IF(OR(G570="中止",G570="取消"),"998",IF(ISNA(MATCH($E570,施設情報!$B$2:$B$96,0)),"999",INDEX(施設情報!$C$2:$C$96,MATCH($E570,施設情報!$B$2:$B$96,0))))</f>
        <v>043</v>
      </c>
      <c r="I570" s="139">
        <f t="shared" si="137"/>
        <v>46059</v>
      </c>
      <c r="J570" s="137" t="str">
        <f t="shared" si="138"/>
        <v>043-46059</v>
      </c>
      <c r="K570" s="137">
        <f t="shared" si="139"/>
        <v>0.375</v>
      </c>
      <c r="L570" s="137">
        <f t="shared" si="140"/>
        <v>0.5</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100</v>
      </c>
      <c r="Y570" s="137">
        <f t="shared" si="150"/>
        <v>0</v>
      </c>
      <c r="Z570" s="137">
        <f t="shared" si="150"/>
        <v>0</v>
      </c>
      <c r="AA570" s="137">
        <f t="shared" si="150"/>
        <v>0</v>
      </c>
      <c r="AB570" s="137">
        <f t="shared" si="150"/>
        <v>0</v>
      </c>
      <c r="AC570" s="137">
        <f t="shared" si="150"/>
        <v>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112.5">
      <c r="A571" s="148">
        <v>826</v>
      </c>
      <c r="B571" s="149">
        <v>46059</v>
      </c>
      <c r="C571" s="150">
        <v>9</v>
      </c>
      <c r="D571" s="150">
        <v>13</v>
      </c>
      <c r="E571" s="153" t="s">
        <v>81</v>
      </c>
      <c r="F571" s="156" t="s">
        <v>38</v>
      </c>
      <c r="G571" s="156" t="s">
        <v>495</v>
      </c>
      <c r="H571" s="138" t="str">
        <f>IF(OR(G571="中止",G571="取消"),"998",IF(ISNA(MATCH($E571,施設情報!$B$2:$B$96,0)),"999",INDEX(施設情報!$C$2:$C$96,MATCH($E571,施設情報!$B$2:$B$96,0))))</f>
        <v>998</v>
      </c>
      <c r="I571" s="139">
        <f t="shared" si="137"/>
        <v>46059</v>
      </c>
      <c r="J571" s="137" t="str">
        <f t="shared" si="138"/>
        <v>998-46059</v>
      </c>
      <c r="K571" s="137">
        <f t="shared" si="139"/>
        <v>0.375</v>
      </c>
      <c r="L571" s="137">
        <f t="shared" si="140"/>
        <v>0.54166666666666663</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0</v>
      </c>
      <c r="AA571" s="137">
        <f t="shared" si="150"/>
        <v>0</v>
      </c>
      <c r="AB571" s="137">
        <f t="shared" si="150"/>
        <v>0</v>
      </c>
      <c r="AC571" s="137">
        <f t="shared" si="150"/>
        <v>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75">
      <c r="A572" s="148">
        <v>827</v>
      </c>
      <c r="B572" s="149">
        <v>46059</v>
      </c>
      <c r="C572" s="150">
        <v>9</v>
      </c>
      <c r="D572" s="150">
        <v>13</v>
      </c>
      <c r="E572" s="153" t="s">
        <v>77</v>
      </c>
      <c r="F572" s="156" t="s">
        <v>38</v>
      </c>
      <c r="G572" s="156" t="s">
        <v>495</v>
      </c>
      <c r="H572" s="138" t="str">
        <f>IF(OR(G572="中止",G572="取消"),"998",IF(ISNA(MATCH($E572,施設情報!$B$2:$B$96,0)),"999",INDEX(施設情報!$C$2:$C$96,MATCH($E572,施設情報!$B$2:$B$96,0))))</f>
        <v>998</v>
      </c>
      <c r="I572" s="139">
        <f t="shared" si="137"/>
        <v>46059</v>
      </c>
      <c r="J572" s="137" t="str">
        <f t="shared" si="138"/>
        <v>998-46059</v>
      </c>
      <c r="K572" s="137">
        <f t="shared" si="139"/>
        <v>0.375</v>
      </c>
      <c r="L572" s="137">
        <f t="shared" si="140"/>
        <v>0.54166666666666663</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0</v>
      </c>
      <c r="AA572" s="137">
        <f t="shared" si="150"/>
        <v>0</v>
      </c>
      <c r="AB572" s="137">
        <f t="shared" si="150"/>
        <v>0</v>
      </c>
      <c r="AC572" s="137">
        <f t="shared" si="150"/>
        <v>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37.5">
      <c r="A573" s="148">
        <v>828</v>
      </c>
      <c r="B573" s="149">
        <v>46059</v>
      </c>
      <c r="C573" s="150">
        <v>9</v>
      </c>
      <c r="D573" s="150">
        <v>13</v>
      </c>
      <c r="E573" s="153" t="s">
        <v>88</v>
      </c>
      <c r="F573" s="156" t="s">
        <v>38</v>
      </c>
      <c r="G573" s="156" t="s">
        <v>495</v>
      </c>
      <c r="H573" s="138" t="str">
        <f>IF(OR(G573="中止",G573="取消"),"998",IF(ISNA(MATCH($E573,施設情報!$B$2:$B$96,0)),"999",INDEX(施設情報!$C$2:$C$96,MATCH($E573,施設情報!$B$2:$B$96,0))))</f>
        <v>998</v>
      </c>
      <c r="I573" s="139">
        <f t="shared" si="137"/>
        <v>46059</v>
      </c>
      <c r="J573" s="137" t="str">
        <f t="shared" si="138"/>
        <v>998-46059</v>
      </c>
      <c r="K573" s="137">
        <f t="shared" si="139"/>
        <v>0.375</v>
      </c>
      <c r="L573" s="137">
        <f t="shared" si="140"/>
        <v>0.54166666666666663</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0</v>
      </c>
      <c r="AA573" s="137">
        <f t="shared" si="150"/>
        <v>0</v>
      </c>
      <c r="AB573" s="137">
        <f t="shared" si="150"/>
        <v>0</v>
      </c>
      <c r="AC573" s="137">
        <f t="shared" si="150"/>
        <v>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37.5">
      <c r="A574" s="148">
        <v>865</v>
      </c>
      <c r="B574" s="149">
        <v>46059</v>
      </c>
      <c r="C574" s="150">
        <v>9</v>
      </c>
      <c r="D574" s="150">
        <v>17</v>
      </c>
      <c r="E574" s="153" t="s">
        <v>40</v>
      </c>
      <c r="F574" s="156" t="s">
        <v>38</v>
      </c>
      <c r="G574" s="156" t="s">
        <v>495</v>
      </c>
      <c r="H574" s="138" t="str">
        <f>IF(OR(G574="中止",G574="取消"),"998",IF(ISNA(MATCH($E574,施設情報!$B$2:$B$96,0)),"999",INDEX(施設情報!$C$2:$C$96,MATCH($E574,施設情報!$B$2:$B$96,0))))</f>
        <v>998</v>
      </c>
      <c r="I574" s="139">
        <f t="shared" si="137"/>
        <v>46059</v>
      </c>
      <c r="J574" s="137" t="str">
        <f t="shared" si="138"/>
        <v>998-46059</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93.75">
      <c r="A575" s="148">
        <v>866</v>
      </c>
      <c r="B575" s="149">
        <v>46059</v>
      </c>
      <c r="C575" s="150">
        <v>9</v>
      </c>
      <c r="D575" s="150">
        <v>17</v>
      </c>
      <c r="E575" s="153" t="s">
        <v>42</v>
      </c>
      <c r="F575" s="156" t="s">
        <v>38</v>
      </c>
      <c r="G575" s="156" t="s">
        <v>495</v>
      </c>
      <c r="H575" s="138" t="str">
        <f>IF(OR(G575="中止",G575="取消"),"998",IF(ISNA(MATCH($E575,施設情報!$B$2:$B$96,0)),"999",INDEX(施設情報!$C$2:$C$96,MATCH($E575,施設情報!$B$2:$B$96,0))))</f>
        <v>998</v>
      </c>
      <c r="I575" s="139">
        <f t="shared" si="137"/>
        <v>46059</v>
      </c>
      <c r="J575" s="137" t="str">
        <f t="shared" si="138"/>
        <v>998-46059</v>
      </c>
      <c r="K575" s="137">
        <f t="shared" si="139"/>
        <v>0.375</v>
      </c>
      <c r="L575" s="137">
        <f t="shared" si="140"/>
        <v>0.70833333333333337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75">
      <c r="A576" s="148">
        <v>867</v>
      </c>
      <c r="B576" s="149">
        <v>46059</v>
      </c>
      <c r="C576" s="150">
        <v>9</v>
      </c>
      <c r="D576" s="150">
        <v>17</v>
      </c>
      <c r="E576" s="153" t="s">
        <v>43</v>
      </c>
      <c r="F576" s="156" t="s">
        <v>38</v>
      </c>
      <c r="G576" s="156" t="s">
        <v>495</v>
      </c>
      <c r="H576" s="138" t="str">
        <f>IF(OR(G576="中止",G576="取消"),"998",IF(ISNA(MATCH($E576,施設情報!$B$2:$B$96,0)),"999",INDEX(施設情報!$C$2:$C$96,MATCH($E576,施設情報!$B$2:$B$96,0))))</f>
        <v>998</v>
      </c>
      <c r="I576" s="139">
        <f t="shared" si="137"/>
        <v>46059</v>
      </c>
      <c r="J576" s="137" t="str">
        <f t="shared" si="138"/>
        <v>998-46059</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37.5">
      <c r="A577" s="148">
        <v>868</v>
      </c>
      <c r="B577" s="149">
        <v>46059</v>
      </c>
      <c r="C577" s="150">
        <v>9</v>
      </c>
      <c r="D577" s="150">
        <v>17</v>
      </c>
      <c r="E577" s="153" t="s">
        <v>2</v>
      </c>
      <c r="F577" s="156" t="s">
        <v>38</v>
      </c>
      <c r="G577" s="156" t="s">
        <v>495</v>
      </c>
      <c r="H577" s="138" t="str">
        <f>IF(OR(G577="中止",G577="取消"),"998",IF(ISNA(MATCH($E577,施設情報!$B$2:$B$96,0)),"999",INDEX(施設情報!$C$2:$C$96,MATCH($E577,施設情報!$B$2:$B$96,0))))</f>
        <v>998</v>
      </c>
      <c r="I577" s="139">
        <f t="shared" si="137"/>
        <v>46059</v>
      </c>
      <c r="J577" s="137" t="str">
        <f t="shared" si="138"/>
        <v>998-46059</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112.5">
      <c r="A578" s="148">
        <v>1006</v>
      </c>
      <c r="B578" s="149">
        <v>46059</v>
      </c>
      <c r="C578" s="150">
        <v>9</v>
      </c>
      <c r="D578" s="150">
        <v>13</v>
      </c>
      <c r="E578" s="153" t="s">
        <v>81</v>
      </c>
      <c r="F578" s="156" t="s">
        <v>38</v>
      </c>
      <c r="G578" s="156" t="s">
        <v>497</v>
      </c>
      <c r="H578" s="138" t="str">
        <f>IF(OR(G578="中止",G578="取消"),"998",IF(ISNA(MATCH($E578,施設情報!$B$2:$B$96,0)),"999",INDEX(施設情報!$C$2:$C$96,MATCH($E578,施設情報!$B$2:$B$96,0))))</f>
        <v>058</v>
      </c>
      <c r="I578" s="139">
        <f t="shared" si="137"/>
        <v>46059</v>
      </c>
      <c r="J578" s="137" t="str">
        <f t="shared" si="138"/>
        <v>058-46059</v>
      </c>
      <c r="K578" s="137">
        <f t="shared" si="139"/>
        <v>0.375</v>
      </c>
      <c r="L578" s="137">
        <f t="shared" si="140"/>
        <v>0.54166666666666663</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0</v>
      </c>
      <c r="AA578" s="137">
        <f t="shared" si="152"/>
        <v>0</v>
      </c>
      <c r="AB578" s="137">
        <f t="shared" si="152"/>
        <v>0</v>
      </c>
      <c r="AC578" s="137">
        <f t="shared" si="152"/>
        <v>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75">
      <c r="A579" s="148">
        <v>1007</v>
      </c>
      <c r="B579" s="149">
        <v>46059</v>
      </c>
      <c r="C579" s="150">
        <v>9</v>
      </c>
      <c r="D579" s="150">
        <v>13</v>
      </c>
      <c r="E579" s="153" t="s">
        <v>77</v>
      </c>
      <c r="F579" s="156" t="s">
        <v>38</v>
      </c>
      <c r="G579" s="156" t="s">
        <v>497</v>
      </c>
      <c r="H579" s="138" t="str">
        <f>IF(OR(G579="中止",G579="取消"),"998",IF(ISNA(MATCH($E579,施設情報!$B$2:$B$96,0)),"999",INDEX(施設情報!$C$2:$C$96,MATCH($E579,施設情報!$B$2:$B$96,0))))</f>
        <v>054</v>
      </c>
      <c r="I579" s="139">
        <f t="shared" si="137"/>
        <v>46059</v>
      </c>
      <c r="J579" s="137" t="str">
        <f t="shared" si="138"/>
        <v>054-46059</v>
      </c>
      <c r="K579" s="137">
        <f t="shared" si="139"/>
        <v>0.375</v>
      </c>
      <c r="L579" s="137">
        <f t="shared" si="140"/>
        <v>0.54166666666666663</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0</v>
      </c>
      <c r="AA579" s="137">
        <f t="shared" si="152"/>
        <v>0</v>
      </c>
      <c r="AB579" s="137">
        <f t="shared" si="152"/>
        <v>0</v>
      </c>
      <c r="AC579" s="137">
        <f t="shared" si="152"/>
        <v>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37.5">
      <c r="A580" s="148">
        <v>1008</v>
      </c>
      <c r="B580" s="149">
        <v>46059</v>
      </c>
      <c r="C580" s="150">
        <v>9</v>
      </c>
      <c r="D580" s="150">
        <v>13</v>
      </c>
      <c r="E580" s="153" t="s">
        <v>88</v>
      </c>
      <c r="F580" s="156" t="s">
        <v>38</v>
      </c>
      <c r="G580" s="156" t="s">
        <v>497</v>
      </c>
      <c r="H580" s="138" t="str">
        <f>IF(OR(G580="中止",G580="取消"),"998",IF(ISNA(MATCH($E580,施設情報!$B$2:$B$96,0)),"999",INDEX(施設情報!$C$2:$C$96,MATCH($E580,施設情報!$B$2:$B$96,0))))</f>
        <v>063</v>
      </c>
      <c r="I580" s="139">
        <f t="shared" si="137"/>
        <v>46059</v>
      </c>
      <c r="J580" s="137" t="str">
        <f t="shared" si="138"/>
        <v>063-46059</v>
      </c>
      <c r="K580" s="137">
        <f t="shared" si="139"/>
        <v>0.375</v>
      </c>
      <c r="L580" s="137">
        <f t="shared" si="140"/>
        <v>0.54166666666666663</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0</v>
      </c>
      <c r="AA580" s="137">
        <f t="shared" si="152"/>
        <v>0</v>
      </c>
      <c r="AB580" s="137">
        <f t="shared" si="152"/>
        <v>0</v>
      </c>
      <c r="AC580" s="137">
        <f t="shared" si="152"/>
        <v>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37.5">
      <c r="A581" s="148">
        <v>1031</v>
      </c>
      <c r="B581" s="149">
        <v>46059</v>
      </c>
      <c r="C581" s="150">
        <v>9</v>
      </c>
      <c r="D581" s="150">
        <v>17</v>
      </c>
      <c r="E581" s="153" t="s">
        <v>91</v>
      </c>
      <c r="F581" s="156" t="s">
        <v>496</v>
      </c>
      <c r="G581" s="156" t="s">
        <v>495</v>
      </c>
      <c r="H581" s="138" t="str">
        <f>IF(OR(G581="中止",G581="取消"),"998",IF(ISNA(MATCH($E581,施設情報!$B$2:$B$96,0)),"999",INDEX(施設情報!$C$2:$C$96,MATCH($E581,施設情報!$B$2:$B$96,0))))</f>
        <v>998</v>
      </c>
      <c r="I581" s="139">
        <f t="shared" ref="I581:I644" si="153">B581</f>
        <v>46059</v>
      </c>
      <c r="J581" s="137" t="str">
        <f t="shared" ref="J581:J644" si="154">H581&amp;"-"&amp;I581</f>
        <v>998-46059</v>
      </c>
      <c r="K581" s="137">
        <f t="shared" ref="K581:K644" si="155">C581/24</f>
        <v>0.375</v>
      </c>
      <c r="L581" s="137">
        <f t="shared" ref="L581:L644" si="156">D581/24</f>
        <v>0.70833333333333337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100</v>
      </c>
      <c r="AA581" s="137">
        <f t="shared" si="152"/>
        <v>100</v>
      </c>
      <c r="AB581" s="137">
        <f t="shared" si="152"/>
        <v>100</v>
      </c>
      <c r="AC581" s="137">
        <f t="shared" si="152"/>
        <v>100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37.5">
      <c r="A582" s="148">
        <v>1080</v>
      </c>
      <c r="B582" s="149">
        <v>46059</v>
      </c>
      <c r="C582" s="150">
        <v>9</v>
      </c>
      <c r="D582" s="150">
        <v>17</v>
      </c>
      <c r="E582" s="153" t="s">
        <v>40</v>
      </c>
      <c r="F582" s="156" t="s">
        <v>38</v>
      </c>
      <c r="G582" s="156" t="s">
        <v>497</v>
      </c>
      <c r="H582" s="138" t="str">
        <f>IF(OR(G582="中止",G582="取消"),"998",IF(ISNA(MATCH($E582,施設情報!$B$2:$B$96,0)),"999",INDEX(施設情報!$C$2:$C$96,MATCH($E582,施設情報!$B$2:$B$96,0))))</f>
        <v>003</v>
      </c>
      <c r="I582" s="139">
        <f t="shared" si="153"/>
        <v>46059</v>
      </c>
      <c r="J582" s="137" t="str">
        <f t="shared" si="154"/>
        <v>003-46059</v>
      </c>
      <c r="K582" s="137">
        <f t="shared" si="155"/>
        <v>0.375</v>
      </c>
      <c r="L582" s="137">
        <f t="shared" si="156"/>
        <v>0.70833333333333337</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93.75">
      <c r="A583" s="148">
        <v>1081</v>
      </c>
      <c r="B583" s="149">
        <v>46059</v>
      </c>
      <c r="C583" s="150">
        <v>9</v>
      </c>
      <c r="D583" s="150">
        <v>17</v>
      </c>
      <c r="E583" s="153" t="s">
        <v>42</v>
      </c>
      <c r="F583" s="156" t="s">
        <v>38</v>
      </c>
      <c r="G583" s="156" t="s">
        <v>497</v>
      </c>
      <c r="H583" s="138" t="str">
        <f>IF(OR(G583="中止",G583="取消"),"998",IF(ISNA(MATCH($E583,施設情報!$B$2:$B$96,0)),"999",INDEX(施設情報!$C$2:$C$96,MATCH($E583,施設情報!$B$2:$B$96,0))))</f>
        <v>005</v>
      </c>
      <c r="I583" s="139">
        <f t="shared" si="153"/>
        <v>46059</v>
      </c>
      <c r="J583" s="137" t="str">
        <f t="shared" si="154"/>
        <v>005-46059</v>
      </c>
      <c r="K583" s="137">
        <f t="shared" si="155"/>
        <v>0.375</v>
      </c>
      <c r="L583" s="137">
        <f t="shared" si="156"/>
        <v>0.70833333333333337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75">
      <c r="A584" s="148">
        <v>1082</v>
      </c>
      <c r="B584" s="149">
        <v>46059</v>
      </c>
      <c r="C584" s="150">
        <v>9</v>
      </c>
      <c r="D584" s="150">
        <v>17</v>
      </c>
      <c r="E584" s="153" t="s">
        <v>43</v>
      </c>
      <c r="F584" s="156" t="s">
        <v>38</v>
      </c>
      <c r="G584" s="156" t="s">
        <v>497</v>
      </c>
      <c r="H584" s="138" t="str">
        <f>IF(OR(G584="中止",G584="取消"),"998",IF(ISNA(MATCH($E584,施設情報!$B$2:$B$96,0)),"999",INDEX(施設情報!$C$2:$C$96,MATCH($E584,施設情報!$B$2:$B$96,0))))</f>
        <v>006</v>
      </c>
      <c r="I584" s="139">
        <f t="shared" si="153"/>
        <v>46059</v>
      </c>
      <c r="J584" s="137" t="str">
        <f t="shared" si="154"/>
        <v>006-46059</v>
      </c>
      <c r="K584" s="137">
        <f t="shared" si="155"/>
        <v>0.375</v>
      </c>
      <c r="L584" s="137">
        <f t="shared" si="156"/>
        <v>0.70833333333333337</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37.5">
      <c r="A585" s="148">
        <v>1083</v>
      </c>
      <c r="B585" s="149">
        <v>46059</v>
      </c>
      <c r="C585" s="150">
        <v>9</v>
      </c>
      <c r="D585" s="150">
        <v>17</v>
      </c>
      <c r="E585" s="153" t="s">
        <v>2</v>
      </c>
      <c r="F585" s="156" t="s">
        <v>38</v>
      </c>
      <c r="G585" s="156" t="s">
        <v>497</v>
      </c>
      <c r="H585" s="138" t="str">
        <f>IF(OR(G585="中止",G585="取消"),"998",IF(ISNA(MATCH($E585,施設情報!$B$2:$B$96,0)),"999",INDEX(施設情報!$C$2:$C$96,MATCH($E585,施設情報!$B$2:$B$96,0))))</f>
        <v>008</v>
      </c>
      <c r="I585" s="139">
        <f t="shared" si="153"/>
        <v>46059</v>
      </c>
      <c r="J585" s="137" t="str">
        <f t="shared" si="154"/>
        <v>008-46059</v>
      </c>
      <c r="K585" s="137">
        <f t="shared" si="155"/>
        <v>0.375</v>
      </c>
      <c r="L585" s="137">
        <f t="shared" si="156"/>
        <v>0.70833333333333337</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4"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37.5">
      <c r="A586" s="148">
        <v>1084</v>
      </c>
      <c r="B586" s="149">
        <v>46059</v>
      </c>
      <c r="C586" s="150">
        <v>9</v>
      </c>
      <c r="D586" s="150">
        <v>17</v>
      </c>
      <c r="E586" s="153" t="s">
        <v>91</v>
      </c>
      <c r="F586" s="156" t="s">
        <v>496</v>
      </c>
      <c r="G586" s="156" t="s">
        <v>497</v>
      </c>
      <c r="H586" s="138" t="str">
        <f>IF(OR(G586="中止",G586="取消"),"998",IF(ISNA(MATCH($E586,施設情報!$B$2:$B$96,0)),"999",INDEX(施設情報!$C$2:$C$96,MATCH($E586,施設情報!$B$2:$B$96,0))))</f>
        <v>018</v>
      </c>
      <c r="I586" s="139">
        <f t="shared" si="153"/>
        <v>46059</v>
      </c>
      <c r="J586" s="137" t="str">
        <f t="shared" si="154"/>
        <v>018-46059</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37.5">
      <c r="A587" s="148">
        <v>11</v>
      </c>
      <c r="B587" s="149">
        <v>46060</v>
      </c>
      <c r="C587" s="150">
        <v>0</v>
      </c>
      <c r="D587" s="150">
        <v>24</v>
      </c>
      <c r="E587" s="153" t="s">
        <v>28</v>
      </c>
      <c r="F587" s="156" t="s">
        <v>29</v>
      </c>
      <c r="G587" s="156" t="s">
        <v>1</v>
      </c>
      <c r="H587" s="138" t="str">
        <f>IF(OR(G587="中止",G587="取消"),"998",IF(ISNA(MATCH($E587,施設情報!$B$2:$B$96,0)),"999",INDEX(施設情報!$C$2:$C$96,MATCH($E587,施設情報!$B$2:$B$96,0))))</f>
        <v>001</v>
      </c>
      <c r="I587" s="139">
        <f t="shared" si="153"/>
        <v>46060</v>
      </c>
      <c r="J587" s="137" t="str">
        <f t="shared" si="154"/>
        <v>001-46060</v>
      </c>
      <c r="K587" s="137">
        <f t="shared" si="155"/>
        <v>0</v>
      </c>
      <c r="L587" s="137">
        <f t="shared" si="156"/>
        <v>1</v>
      </c>
      <c r="M587" s="137">
        <f t="shared" si="157"/>
        <v>100</v>
      </c>
      <c r="N587" s="137">
        <f t="shared" si="157"/>
        <v>100</v>
      </c>
      <c r="O587" s="137">
        <f t="shared" si="157"/>
        <v>100</v>
      </c>
      <c r="P587" s="137">
        <f t="shared" si="157"/>
        <v>100</v>
      </c>
      <c r="Q587" s="137">
        <f t="shared" si="157"/>
        <v>100</v>
      </c>
      <c r="R587" s="137">
        <f t="shared" si="157"/>
        <v>100</v>
      </c>
      <c r="S587" s="137">
        <f t="shared" si="157"/>
        <v>100</v>
      </c>
      <c r="T587" s="137">
        <f t="shared" si="157"/>
        <v>100</v>
      </c>
      <c r="U587" s="137">
        <f t="shared" si="157"/>
        <v>100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100</v>
      </c>
      <c r="AE587" s="137">
        <f t="shared" si="158"/>
        <v>100</v>
      </c>
      <c r="AF587" s="137">
        <f t="shared" si="158"/>
        <v>100</v>
      </c>
      <c r="AG587" s="137">
        <f t="shared" si="158"/>
        <v>100</v>
      </c>
      <c r="AH587" s="137">
        <f t="shared" si="158"/>
        <v>100</v>
      </c>
      <c r="AI587" s="137">
        <f t="shared" si="158"/>
        <v>100</v>
      </c>
      <c r="AJ587" s="137">
        <f t="shared" si="158"/>
        <v>100</v>
      </c>
      <c r="AK587" s="136">
        <f ca="1">IF(AND(AND($AK$3&lt;=B587,B587&lt;=$AK$1),B587&lt;&gt;""),1,0)</f>
        <v>1</v>
      </c>
      <c r="AL587" s="136">
        <f>IF(OR(F587="工事・メンテ（共用可）",F587="要調整"),0.5,IF(F587="ヘリ訓練日",0.4,1))</f>
        <v>1</v>
      </c>
      <c r="AM587" s="136">
        <v>1</v>
      </c>
    </row>
    <row r="588" spans="1:39" ht="56.25">
      <c r="A588" s="148">
        <v>332</v>
      </c>
      <c r="B588" s="152">
        <v>46060</v>
      </c>
      <c r="C588" s="154">
        <v>9</v>
      </c>
      <c r="D588" s="154">
        <v>17</v>
      </c>
      <c r="E588" s="153" t="s">
        <v>53</v>
      </c>
      <c r="F588" s="207" t="s">
        <v>96</v>
      </c>
      <c r="G588" s="207" t="s">
        <v>1</v>
      </c>
      <c r="H588" s="138" t="str">
        <f>IF(OR(G588="中止",G588="取消"),"998",IF(ISNA(MATCH($E588,施設情報!$B$2:$B$96,0)),"999",INDEX(施設情報!$C$2:$C$96,MATCH($E588,施設情報!$B$2:$B$96,0))))</f>
        <v>024</v>
      </c>
      <c r="I588" s="139">
        <f t="shared" si="153"/>
        <v>46060</v>
      </c>
      <c r="J588" s="137" t="str">
        <f t="shared" si="154"/>
        <v>024-46060</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37.5">
      <c r="A589" s="148">
        <v>12</v>
      </c>
      <c r="B589" s="149">
        <v>46061</v>
      </c>
      <c r="C589" s="150">
        <v>0</v>
      </c>
      <c r="D589" s="150">
        <v>24</v>
      </c>
      <c r="E589" s="153" t="s">
        <v>28</v>
      </c>
      <c r="F589" s="156" t="s">
        <v>29</v>
      </c>
      <c r="G589" s="156" t="s">
        <v>1</v>
      </c>
      <c r="H589" s="138" t="str">
        <f>IF(OR(G589="中止",G589="取消"),"998",IF(ISNA(MATCH($E589,施設情報!$B$2:$B$96,0)),"999",INDEX(施設情報!$C$2:$C$96,MATCH($E589,施設情報!$B$2:$B$96,0))))</f>
        <v>001</v>
      </c>
      <c r="I589" s="139">
        <f t="shared" si="153"/>
        <v>46061</v>
      </c>
      <c r="J589" s="137" t="str">
        <f t="shared" si="154"/>
        <v>001-46061</v>
      </c>
      <c r="K589" s="137">
        <f t="shared" si="155"/>
        <v>0</v>
      </c>
      <c r="L589" s="137">
        <f t="shared" si="156"/>
        <v>1</v>
      </c>
      <c r="M589" s="137">
        <f t="shared" si="157"/>
        <v>100</v>
      </c>
      <c r="N589" s="137">
        <f t="shared" si="157"/>
        <v>100</v>
      </c>
      <c r="O589" s="137">
        <f t="shared" si="157"/>
        <v>100</v>
      </c>
      <c r="P589" s="137">
        <f t="shared" si="157"/>
        <v>100</v>
      </c>
      <c r="Q589" s="137">
        <f t="shared" si="157"/>
        <v>100</v>
      </c>
      <c r="R589" s="137">
        <f t="shared" si="157"/>
        <v>100</v>
      </c>
      <c r="S589" s="137">
        <f t="shared" si="157"/>
        <v>100</v>
      </c>
      <c r="T589" s="137">
        <f t="shared" si="157"/>
        <v>100</v>
      </c>
      <c r="U589" s="137">
        <f t="shared" si="157"/>
        <v>100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100</v>
      </c>
      <c r="AE589" s="137">
        <f t="shared" si="158"/>
        <v>100</v>
      </c>
      <c r="AF589" s="137">
        <f t="shared" si="158"/>
        <v>100</v>
      </c>
      <c r="AG589" s="137">
        <f t="shared" si="158"/>
        <v>100</v>
      </c>
      <c r="AH589" s="137">
        <f t="shared" si="158"/>
        <v>100</v>
      </c>
      <c r="AI589" s="137">
        <f t="shared" si="158"/>
        <v>100</v>
      </c>
      <c r="AJ589" s="137">
        <f t="shared" si="158"/>
        <v>100</v>
      </c>
      <c r="AK589" s="136">
        <f ca="1">IF(AND(AND($AK$3&lt;=B589,B589&lt;=$AK$1),B589&lt;&gt;""),1,0)</f>
        <v>1</v>
      </c>
      <c r="AL589" s="136">
        <f>IF(OR(F589="工事・メンテ（共用可）",F589="要調整"),0.5,IF(F589="ヘリ訓練日",0.4,1))</f>
        <v>1</v>
      </c>
      <c r="AM589" s="136">
        <v>1</v>
      </c>
    </row>
    <row r="590" spans="1:39" ht="56.25">
      <c r="A590" s="148">
        <v>333</v>
      </c>
      <c r="B590" s="152">
        <v>46061</v>
      </c>
      <c r="C590" s="154">
        <v>9</v>
      </c>
      <c r="D590" s="154">
        <v>17</v>
      </c>
      <c r="E590" s="153" t="s">
        <v>53</v>
      </c>
      <c r="F590" s="207" t="s">
        <v>96</v>
      </c>
      <c r="G590" s="207" t="s">
        <v>1</v>
      </c>
      <c r="H590" s="138" t="str">
        <f>IF(OR(G590="中止",G590="取消"),"998",IF(ISNA(MATCH($E590,施設情報!$B$2:$B$96,0)),"999",INDEX(施設情報!$C$2:$C$96,MATCH($E590,施設情報!$B$2:$B$96,0))))</f>
        <v>024</v>
      </c>
      <c r="I590" s="139">
        <f t="shared" si="153"/>
        <v>46061</v>
      </c>
      <c r="J590" s="137" t="str">
        <f t="shared" si="154"/>
        <v>024-46061</v>
      </c>
      <c r="K590" s="137">
        <f t="shared" si="155"/>
        <v>0.375</v>
      </c>
      <c r="L590" s="137">
        <f t="shared" si="156"/>
        <v>0.70833333333333337</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56.25">
      <c r="A591" s="148">
        <v>334</v>
      </c>
      <c r="B591" s="152">
        <v>46062</v>
      </c>
      <c r="C591" s="154">
        <v>9</v>
      </c>
      <c r="D591" s="154">
        <v>17</v>
      </c>
      <c r="E591" s="153" t="s">
        <v>53</v>
      </c>
      <c r="F591" s="207" t="s">
        <v>96</v>
      </c>
      <c r="G591" s="207" t="s">
        <v>1</v>
      </c>
      <c r="H591" s="138" t="str">
        <f>IF(OR(G591="中止",G591="取消"),"998",IF(ISNA(MATCH($E591,施設情報!$B$2:$B$96,0)),"999",INDEX(施設情報!$C$2:$C$96,MATCH($E591,施設情報!$B$2:$B$96,0))))</f>
        <v>024</v>
      </c>
      <c r="I591" s="139">
        <f t="shared" si="153"/>
        <v>46062</v>
      </c>
      <c r="J591" s="137" t="str">
        <f t="shared" si="154"/>
        <v>024-46062</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75">
      <c r="A592" s="148">
        <v>958</v>
      </c>
      <c r="B592" s="149">
        <v>46062</v>
      </c>
      <c r="C592" s="150">
        <v>8</v>
      </c>
      <c r="D592" s="150">
        <v>12</v>
      </c>
      <c r="E592" s="153" t="s">
        <v>41</v>
      </c>
      <c r="F592" s="156" t="s">
        <v>96</v>
      </c>
      <c r="G592" s="156" t="s">
        <v>497</v>
      </c>
      <c r="H592" s="138" t="str">
        <f>IF(OR(G592="中止",G592="取消"),"998",IF(ISNA(MATCH($E592,施設情報!$B$2:$B$96,0)),"999",INDEX(施設情報!$C$2:$C$96,MATCH($E592,施設情報!$B$2:$B$96,0))))</f>
        <v>004</v>
      </c>
      <c r="I592" s="139">
        <f t="shared" si="153"/>
        <v>46062</v>
      </c>
      <c r="J592" s="137" t="str">
        <f t="shared" si="154"/>
        <v>004-46062</v>
      </c>
      <c r="K592" s="137">
        <f t="shared" si="155"/>
        <v>0.33333333333333331</v>
      </c>
      <c r="L592" s="137">
        <f t="shared" si="156"/>
        <v>0.5</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100</v>
      </c>
      <c r="V592" s="137">
        <f t="shared" si="157"/>
        <v>100</v>
      </c>
      <c r="W592" s="137">
        <f t="shared" si="158"/>
        <v>100</v>
      </c>
      <c r="X592" s="137">
        <f t="shared" si="158"/>
        <v>100</v>
      </c>
      <c r="Y592" s="137">
        <f t="shared" si="158"/>
        <v>0</v>
      </c>
      <c r="Z592" s="137">
        <f t="shared" si="158"/>
        <v>0</v>
      </c>
      <c r="AA592" s="137">
        <f t="shared" si="158"/>
        <v>0</v>
      </c>
      <c r="AB592" s="137">
        <f t="shared" si="158"/>
        <v>0</v>
      </c>
      <c r="AC592" s="137">
        <f t="shared" si="158"/>
        <v>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93.75">
      <c r="A593" s="148">
        <v>959</v>
      </c>
      <c r="B593" s="149">
        <v>46062</v>
      </c>
      <c r="C593" s="150">
        <v>8</v>
      </c>
      <c r="D593" s="150">
        <v>12</v>
      </c>
      <c r="E593" s="153" t="s">
        <v>42</v>
      </c>
      <c r="F593" s="156" t="s">
        <v>96</v>
      </c>
      <c r="G593" s="156" t="s">
        <v>497</v>
      </c>
      <c r="H593" s="138" t="str">
        <f>IF(OR(G593="中止",G593="取消"),"998",IF(ISNA(MATCH($E593,施設情報!$B$2:$B$96,0)),"999",INDEX(施設情報!$C$2:$C$96,MATCH($E593,施設情報!$B$2:$B$96,0))))</f>
        <v>005</v>
      </c>
      <c r="I593" s="139">
        <f t="shared" si="153"/>
        <v>46062</v>
      </c>
      <c r="J593" s="137" t="str">
        <f t="shared" si="154"/>
        <v>005-46062</v>
      </c>
      <c r="K593" s="137">
        <f t="shared" si="155"/>
        <v>0.33333333333333331</v>
      </c>
      <c r="L593" s="137">
        <f t="shared" si="156"/>
        <v>0.5</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100</v>
      </c>
      <c r="V593" s="137">
        <f t="shared" si="157"/>
        <v>100</v>
      </c>
      <c r="W593" s="137">
        <f t="shared" si="158"/>
        <v>100</v>
      </c>
      <c r="X593" s="137">
        <f t="shared" si="158"/>
        <v>100</v>
      </c>
      <c r="Y593" s="137">
        <f t="shared" si="158"/>
        <v>0</v>
      </c>
      <c r="Z593" s="137">
        <f t="shared" si="158"/>
        <v>0</v>
      </c>
      <c r="AA593" s="137">
        <f t="shared" si="158"/>
        <v>0</v>
      </c>
      <c r="AB593" s="137">
        <f t="shared" si="158"/>
        <v>0</v>
      </c>
      <c r="AC593" s="137">
        <f t="shared" si="158"/>
        <v>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75">
      <c r="A594" s="148">
        <v>960</v>
      </c>
      <c r="B594" s="149">
        <v>46062</v>
      </c>
      <c r="C594" s="150">
        <v>8</v>
      </c>
      <c r="D594" s="150">
        <v>12</v>
      </c>
      <c r="E594" s="153" t="s">
        <v>43</v>
      </c>
      <c r="F594" s="156" t="s">
        <v>96</v>
      </c>
      <c r="G594" s="156" t="s">
        <v>497</v>
      </c>
      <c r="H594" s="138" t="str">
        <f>IF(OR(G594="中止",G594="取消"),"998",IF(ISNA(MATCH($E594,施設情報!$B$2:$B$96,0)),"999",INDEX(施設情報!$C$2:$C$96,MATCH($E594,施設情報!$B$2:$B$96,0))))</f>
        <v>006</v>
      </c>
      <c r="I594" s="139">
        <f t="shared" si="153"/>
        <v>46062</v>
      </c>
      <c r="J594" s="137" t="str">
        <f t="shared" si="154"/>
        <v>006-46062</v>
      </c>
      <c r="K594" s="137">
        <f t="shared" si="155"/>
        <v>0.33333333333333331</v>
      </c>
      <c r="L594" s="137">
        <f t="shared" si="156"/>
        <v>0.5</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100</v>
      </c>
      <c r="V594" s="137">
        <f t="shared" si="157"/>
        <v>100</v>
      </c>
      <c r="W594" s="137">
        <f t="shared" si="158"/>
        <v>100</v>
      </c>
      <c r="X594" s="137">
        <f t="shared" si="158"/>
        <v>100</v>
      </c>
      <c r="Y594" s="137">
        <f t="shared" si="158"/>
        <v>0</v>
      </c>
      <c r="Z594" s="137">
        <f t="shared" si="158"/>
        <v>0</v>
      </c>
      <c r="AA594" s="137">
        <f t="shared" si="158"/>
        <v>0</v>
      </c>
      <c r="AB594" s="137">
        <f t="shared" si="158"/>
        <v>0</v>
      </c>
      <c r="AC594" s="137">
        <f t="shared" si="158"/>
        <v>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37.5">
      <c r="A595" s="148">
        <v>961</v>
      </c>
      <c r="B595" s="149">
        <v>46062</v>
      </c>
      <c r="C595" s="150">
        <v>8</v>
      </c>
      <c r="D595" s="150">
        <v>12</v>
      </c>
      <c r="E595" s="153" t="s">
        <v>88</v>
      </c>
      <c r="F595" s="156" t="s">
        <v>96</v>
      </c>
      <c r="G595" s="156" t="s">
        <v>497</v>
      </c>
      <c r="H595" s="138" t="str">
        <f>IF(OR(G595="中止",G595="取消"),"998",IF(ISNA(MATCH($E595,施設情報!$B$2:$B$96,0)),"999",INDEX(施設情報!$C$2:$C$96,MATCH($E595,施設情報!$B$2:$B$96,0))))</f>
        <v>063</v>
      </c>
      <c r="I595" s="139">
        <f t="shared" si="153"/>
        <v>46062</v>
      </c>
      <c r="J595" s="137" t="str">
        <f t="shared" si="154"/>
        <v>063-46062</v>
      </c>
      <c r="K595" s="137">
        <f t="shared" si="155"/>
        <v>0.33333333333333331</v>
      </c>
      <c r="L595" s="137">
        <f t="shared" si="156"/>
        <v>0.5</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100</v>
      </c>
      <c r="V595" s="137">
        <f t="shared" si="159"/>
        <v>100</v>
      </c>
      <c r="W595" s="137">
        <f t="shared" ref="W595:AJ604" si="160">IF(AND(W$3&gt;=$K595,W$3&lt;$L595),100*$AM595,0)</f>
        <v>100</v>
      </c>
      <c r="X595" s="137">
        <f t="shared" si="160"/>
        <v>100</v>
      </c>
      <c r="Y595" s="137">
        <f t="shared" si="160"/>
        <v>0</v>
      </c>
      <c r="Z595" s="137">
        <f t="shared" si="160"/>
        <v>0</v>
      </c>
      <c r="AA595" s="137">
        <f t="shared" si="160"/>
        <v>0</v>
      </c>
      <c r="AB595" s="137">
        <f t="shared" si="160"/>
        <v>0</v>
      </c>
      <c r="AC595" s="137">
        <f t="shared" si="160"/>
        <v>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37.5">
      <c r="A596" s="148">
        <v>962</v>
      </c>
      <c r="B596" s="149">
        <v>46062</v>
      </c>
      <c r="C596" s="150">
        <v>8</v>
      </c>
      <c r="D596" s="150">
        <v>12</v>
      </c>
      <c r="E596" s="153" t="s">
        <v>89</v>
      </c>
      <c r="F596" s="156" t="s">
        <v>96</v>
      </c>
      <c r="G596" s="156" t="s">
        <v>497</v>
      </c>
      <c r="H596" s="138" t="str">
        <f>IF(OR(G596="中止",G596="取消"),"998",IF(ISNA(MATCH($E596,施設情報!$B$2:$B$96,0)),"999",INDEX(施設情報!$C$2:$C$96,MATCH($E596,施設情報!$B$2:$B$96,0))))</f>
        <v>064</v>
      </c>
      <c r="I596" s="139">
        <f t="shared" si="153"/>
        <v>46062</v>
      </c>
      <c r="J596" s="137" t="str">
        <f t="shared" si="154"/>
        <v>064-46062</v>
      </c>
      <c r="K596" s="137">
        <f t="shared" si="155"/>
        <v>0.33333333333333331</v>
      </c>
      <c r="L596" s="137">
        <f t="shared" si="156"/>
        <v>0.5</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100</v>
      </c>
      <c r="V596" s="137">
        <f t="shared" si="159"/>
        <v>100</v>
      </c>
      <c r="W596" s="137">
        <f t="shared" si="160"/>
        <v>100</v>
      </c>
      <c r="X596" s="137">
        <f t="shared" si="160"/>
        <v>100</v>
      </c>
      <c r="Y596" s="137">
        <f t="shared" si="160"/>
        <v>0</v>
      </c>
      <c r="Z596" s="137">
        <f t="shared" si="160"/>
        <v>0</v>
      </c>
      <c r="AA596" s="137">
        <f t="shared" si="160"/>
        <v>0</v>
      </c>
      <c r="AB596" s="137">
        <f t="shared" si="160"/>
        <v>0</v>
      </c>
      <c r="AC596" s="137">
        <f t="shared" si="160"/>
        <v>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 r="A597" s="148">
        <v>963</v>
      </c>
      <c r="B597" s="149">
        <v>46062</v>
      </c>
      <c r="C597" s="150">
        <v>8</v>
      </c>
      <c r="D597" s="150">
        <v>12</v>
      </c>
      <c r="E597" s="153" t="s">
        <v>84</v>
      </c>
      <c r="F597" s="156" t="s">
        <v>96</v>
      </c>
      <c r="G597" s="156" t="s">
        <v>497</v>
      </c>
      <c r="H597" s="138" t="str">
        <f>IF(OR(G597="中止",G597="取消"),"998",IF(ISNA(MATCH($E597,施設情報!$B$2:$B$96,0)),"999",INDEX(施設情報!$C$2:$C$96,MATCH($E597,施設情報!$B$2:$B$96,0))))</f>
        <v>067</v>
      </c>
      <c r="I597" s="139">
        <f t="shared" si="153"/>
        <v>46062</v>
      </c>
      <c r="J597" s="137" t="str">
        <f t="shared" si="154"/>
        <v>067-46062</v>
      </c>
      <c r="K597" s="137">
        <f t="shared" si="155"/>
        <v>0.33333333333333331</v>
      </c>
      <c r="L597" s="137">
        <f t="shared" si="156"/>
        <v>0.5</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100</v>
      </c>
      <c r="V597" s="137">
        <f t="shared" si="159"/>
        <v>100</v>
      </c>
      <c r="W597" s="137">
        <f t="shared" si="160"/>
        <v>100</v>
      </c>
      <c r="X597" s="137">
        <f t="shared" si="160"/>
        <v>100</v>
      </c>
      <c r="Y597" s="137">
        <f t="shared" si="160"/>
        <v>0</v>
      </c>
      <c r="Z597" s="137">
        <f t="shared" si="160"/>
        <v>0</v>
      </c>
      <c r="AA597" s="137">
        <f t="shared" si="160"/>
        <v>0</v>
      </c>
      <c r="AB597" s="137">
        <f t="shared" si="160"/>
        <v>0</v>
      </c>
      <c r="AC597" s="137">
        <f t="shared" si="160"/>
        <v>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 r="A598" s="148">
        <v>964</v>
      </c>
      <c r="B598" s="149">
        <v>46062</v>
      </c>
      <c r="C598" s="150">
        <v>8</v>
      </c>
      <c r="D598" s="150">
        <v>12</v>
      </c>
      <c r="E598" s="153" t="s">
        <v>85</v>
      </c>
      <c r="F598" s="156" t="s">
        <v>96</v>
      </c>
      <c r="G598" s="156" t="s">
        <v>497</v>
      </c>
      <c r="H598" s="138" t="str">
        <f>IF(OR(G598="中止",G598="取消"),"998",IF(ISNA(MATCH($E598,施設情報!$B$2:$B$96,0)),"999",INDEX(施設情報!$C$2:$C$96,MATCH($E598,施設情報!$B$2:$B$96,0))))</f>
        <v>065</v>
      </c>
      <c r="I598" s="139">
        <f t="shared" si="153"/>
        <v>46062</v>
      </c>
      <c r="J598" s="137" t="str">
        <f t="shared" si="154"/>
        <v>065-46062</v>
      </c>
      <c r="K598" s="137">
        <f t="shared" si="155"/>
        <v>0.33333333333333331</v>
      </c>
      <c r="L598" s="137">
        <f t="shared" si="156"/>
        <v>0.5</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100</v>
      </c>
      <c r="V598" s="137">
        <f t="shared" si="159"/>
        <v>100</v>
      </c>
      <c r="W598" s="137">
        <f t="shared" si="160"/>
        <v>100</v>
      </c>
      <c r="X598" s="137">
        <f t="shared" si="160"/>
        <v>100</v>
      </c>
      <c r="Y598" s="137">
        <f t="shared" si="160"/>
        <v>0</v>
      </c>
      <c r="Z598" s="137">
        <f t="shared" si="160"/>
        <v>0</v>
      </c>
      <c r="AA598" s="137">
        <f t="shared" si="160"/>
        <v>0</v>
      </c>
      <c r="AB598" s="137">
        <f t="shared" si="160"/>
        <v>0</v>
      </c>
      <c r="AC598" s="137">
        <f t="shared" si="160"/>
        <v>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6.25">
      <c r="A599" s="148">
        <v>965</v>
      </c>
      <c r="B599" s="149">
        <v>46062</v>
      </c>
      <c r="C599" s="150">
        <v>8</v>
      </c>
      <c r="D599" s="150">
        <v>12</v>
      </c>
      <c r="E599" s="153" t="s">
        <v>86</v>
      </c>
      <c r="F599" s="156" t="s">
        <v>96</v>
      </c>
      <c r="G599" s="156" t="s">
        <v>497</v>
      </c>
      <c r="H599" s="138" t="str">
        <f>IF(OR(G599="中止",G599="取消"),"998",IF(ISNA(MATCH($E599,施設情報!$B$2:$B$96,0)),"999",INDEX(施設情報!$C$2:$C$96,MATCH($E599,施設情報!$B$2:$B$96,0))))</f>
        <v>066</v>
      </c>
      <c r="I599" s="139">
        <f t="shared" si="153"/>
        <v>46062</v>
      </c>
      <c r="J599" s="137" t="str">
        <f t="shared" si="154"/>
        <v>066-46062</v>
      </c>
      <c r="K599" s="137">
        <f t="shared" si="155"/>
        <v>0.33333333333333331</v>
      </c>
      <c r="L599" s="137">
        <f t="shared" si="156"/>
        <v>0.5</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100</v>
      </c>
      <c r="V599" s="137">
        <f t="shared" si="159"/>
        <v>100</v>
      </c>
      <c r="W599" s="137">
        <f t="shared" si="160"/>
        <v>100</v>
      </c>
      <c r="X599" s="137">
        <f t="shared" si="160"/>
        <v>100</v>
      </c>
      <c r="Y599" s="137">
        <f t="shared" si="160"/>
        <v>0</v>
      </c>
      <c r="Z599" s="137">
        <f t="shared" si="160"/>
        <v>0</v>
      </c>
      <c r="AA599" s="137">
        <f t="shared" si="160"/>
        <v>0</v>
      </c>
      <c r="AB599" s="137">
        <f t="shared" si="160"/>
        <v>0</v>
      </c>
      <c r="AC599" s="137">
        <f t="shared" si="160"/>
        <v>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 r="A600" s="148">
        <v>966</v>
      </c>
      <c r="B600" s="149">
        <v>46062</v>
      </c>
      <c r="C600" s="150">
        <v>8</v>
      </c>
      <c r="D600" s="150">
        <v>12</v>
      </c>
      <c r="E600" s="153" t="s">
        <v>54</v>
      </c>
      <c r="F600" s="156" t="s">
        <v>96</v>
      </c>
      <c r="G600" s="156" t="s">
        <v>497</v>
      </c>
      <c r="H600" s="138" t="str">
        <f>IF(OR(G600="中止",G600="取消"),"998",IF(ISNA(MATCH($E600,施設情報!$B$2:$B$96,0)),"999",INDEX(施設情報!$C$2:$C$96,MATCH($E600,施設情報!$B$2:$B$96,0))))</f>
        <v>026</v>
      </c>
      <c r="I600" s="139">
        <f t="shared" si="153"/>
        <v>46062</v>
      </c>
      <c r="J600" s="137" t="str">
        <f t="shared" si="154"/>
        <v>026-46062</v>
      </c>
      <c r="K600" s="137">
        <f t="shared" si="155"/>
        <v>0.33333333333333331</v>
      </c>
      <c r="L600" s="137">
        <f t="shared" si="156"/>
        <v>0.5</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100</v>
      </c>
      <c r="V600" s="137">
        <f t="shared" si="159"/>
        <v>100</v>
      </c>
      <c r="W600" s="137">
        <f t="shared" si="160"/>
        <v>100</v>
      </c>
      <c r="X600" s="137">
        <f t="shared" si="160"/>
        <v>100</v>
      </c>
      <c r="Y600" s="137">
        <f t="shared" si="160"/>
        <v>0</v>
      </c>
      <c r="Z600" s="137">
        <f t="shared" si="160"/>
        <v>0</v>
      </c>
      <c r="AA600" s="137">
        <f t="shared" si="160"/>
        <v>0</v>
      </c>
      <c r="AB600" s="137">
        <f t="shared" si="160"/>
        <v>0</v>
      </c>
      <c r="AC600" s="137">
        <f t="shared" si="160"/>
        <v>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56.25">
      <c r="A601" s="148">
        <v>967</v>
      </c>
      <c r="B601" s="149">
        <v>46062</v>
      </c>
      <c r="C601" s="150">
        <v>8</v>
      </c>
      <c r="D601" s="150">
        <v>12</v>
      </c>
      <c r="E601" s="153" t="s">
        <v>30</v>
      </c>
      <c r="F601" s="156" t="s">
        <v>96</v>
      </c>
      <c r="G601" s="156" t="s">
        <v>497</v>
      </c>
      <c r="H601" s="138" t="str">
        <f>IF(OR(G601="中止",G601="取消"),"998",IF(ISNA(MATCH($E601,施設情報!$B$2:$B$96,0)),"999",INDEX(施設情報!$C$2:$C$96,MATCH($E601,施設情報!$B$2:$B$96,0))))</f>
        <v>027</v>
      </c>
      <c r="I601" s="139">
        <f t="shared" si="153"/>
        <v>46062</v>
      </c>
      <c r="J601" s="137" t="str">
        <f t="shared" si="154"/>
        <v>027-46062</v>
      </c>
      <c r="K601" s="137">
        <f t="shared" si="155"/>
        <v>0.33333333333333331</v>
      </c>
      <c r="L601" s="137">
        <f t="shared" si="156"/>
        <v>0.5</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100</v>
      </c>
      <c r="V601" s="137">
        <f t="shared" si="159"/>
        <v>100</v>
      </c>
      <c r="W601" s="137">
        <f t="shared" si="160"/>
        <v>100</v>
      </c>
      <c r="X601" s="137">
        <f t="shared" si="160"/>
        <v>100</v>
      </c>
      <c r="Y601" s="137">
        <f t="shared" si="160"/>
        <v>0</v>
      </c>
      <c r="Z601" s="137">
        <f t="shared" si="160"/>
        <v>0</v>
      </c>
      <c r="AA601" s="137">
        <f t="shared" si="160"/>
        <v>0</v>
      </c>
      <c r="AB601" s="137">
        <f t="shared" si="160"/>
        <v>0</v>
      </c>
      <c r="AC601" s="137">
        <f t="shared" si="160"/>
        <v>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75">
      <c r="A602" s="148">
        <v>968</v>
      </c>
      <c r="B602" s="149">
        <v>46062</v>
      </c>
      <c r="C602" s="150">
        <v>8</v>
      </c>
      <c r="D602" s="150">
        <v>12</v>
      </c>
      <c r="E602" s="153" t="s">
        <v>62</v>
      </c>
      <c r="F602" s="156" t="s">
        <v>96</v>
      </c>
      <c r="G602" s="156" t="s">
        <v>497</v>
      </c>
      <c r="H602" s="138" t="str">
        <f>IF(OR(G602="中止",G602="取消"),"998",IF(ISNA(MATCH($E602,施設情報!$B$2:$B$96,0)),"999",INDEX(施設情報!$C$2:$C$96,MATCH($E602,施設情報!$B$2:$B$96,0))))</f>
        <v>029</v>
      </c>
      <c r="I602" s="139">
        <f t="shared" si="153"/>
        <v>46062</v>
      </c>
      <c r="J602" s="137" t="str">
        <f t="shared" si="154"/>
        <v>029-46062</v>
      </c>
      <c r="K602" s="137">
        <f t="shared" si="155"/>
        <v>0.33333333333333331</v>
      </c>
      <c r="L602" s="137">
        <f t="shared" si="156"/>
        <v>0.5</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100</v>
      </c>
      <c r="V602" s="137">
        <f t="shared" si="159"/>
        <v>100</v>
      </c>
      <c r="W602" s="137">
        <f t="shared" si="160"/>
        <v>100</v>
      </c>
      <c r="X602" s="137">
        <f t="shared" si="160"/>
        <v>100</v>
      </c>
      <c r="Y602" s="137">
        <f t="shared" si="160"/>
        <v>0</v>
      </c>
      <c r="Z602" s="137">
        <f t="shared" si="160"/>
        <v>0</v>
      </c>
      <c r="AA602" s="137">
        <f t="shared" si="160"/>
        <v>0</v>
      </c>
      <c r="AB602" s="137">
        <f t="shared" si="160"/>
        <v>0</v>
      </c>
      <c r="AC602" s="137">
        <f t="shared" si="160"/>
        <v>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56.25">
      <c r="A603" s="148">
        <v>335</v>
      </c>
      <c r="B603" s="152">
        <v>46063</v>
      </c>
      <c r="C603" s="154">
        <v>9</v>
      </c>
      <c r="D603" s="154">
        <v>17</v>
      </c>
      <c r="E603" s="153" t="s">
        <v>53</v>
      </c>
      <c r="F603" s="207" t="s">
        <v>96</v>
      </c>
      <c r="G603" s="207" t="s">
        <v>1</v>
      </c>
      <c r="H603" s="138" t="str">
        <f>IF(OR(G603="中止",G603="取消"),"998",IF(ISNA(MATCH($E603,施設情報!$B$2:$B$96,0)),"999",INDEX(施設情報!$C$2:$C$96,MATCH($E603,施設情報!$B$2:$B$96,0))))</f>
        <v>024</v>
      </c>
      <c r="I603" s="139">
        <f t="shared" si="153"/>
        <v>46063</v>
      </c>
      <c r="J603" s="137" t="str">
        <f t="shared" si="154"/>
        <v>024-46063</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75">
      <c r="A604" s="148">
        <v>906</v>
      </c>
      <c r="B604" s="149">
        <v>46063</v>
      </c>
      <c r="C604" s="150">
        <v>8</v>
      </c>
      <c r="D604" s="150">
        <v>12</v>
      </c>
      <c r="E604" s="153" t="s">
        <v>41</v>
      </c>
      <c r="F604" s="156" t="s">
        <v>96</v>
      </c>
      <c r="G604" s="156" t="s">
        <v>495</v>
      </c>
      <c r="H604" s="138" t="str">
        <f>IF(OR(G604="中止",G604="取消"),"998",IF(ISNA(MATCH($E604,施設情報!$B$2:$B$96,0)),"999",INDEX(施設情報!$C$2:$C$96,MATCH($E604,施設情報!$B$2:$B$96,0))))</f>
        <v>998</v>
      </c>
      <c r="I604" s="139">
        <f t="shared" si="153"/>
        <v>46063</v>
      </c>
      <c r="J604" s="137" t="str">
        <f t="shared" si="154"/>
        <v>998-46063</v>
      </c>
      <c r="K604" s="137">
        <f t="shared" si="155"/>
        <v>0.33333333333333331</v>
      </c>
      <c r="L604" s="137">
        <f t="shared" si="156"/>
        <v>0.5</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100</v>
      </c>
      <c r="V604" s="137">
        <f t="shared" si="159"/>
        <v>100</v>
      </c>
      <c r="W604" s="137">
        <f t="shared" si="160"/>
        <v>100</v>
      </c>
      <c r="X604" s="137">
        <f t="shared" si="160"/>
        <v>100</v>
      </c>
      <c r="Y604" s="137">
        <f t="shared" si="160"/>
        <v>0</v>
      </c>
      <c r="Z604" s="137">
        <f t="shared" si="160"/>
        <v>0</v>
      </c>
      <c r="AA604" s="137">
        <f t="shared" si="160"/>
        <v>0</v>
      </c>
      <c r="AB604" s="137">
        <f t="shared" si="160"/>
        <v>0</v>
      </c>
      <c r="AC604" s="137">
        <f t="shared" si="160"/>
        <v>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93.75">
      <c r="A605" s="148">
        <v>907</v>
      </c>
      <c r="B605" s="149">
        <v>46063</v>
      </c>
      <c r="C605" s="150">
        <v>8</v>
      </c>
      <c r="D605" s="150">
        <v>12</v>
      </c>
      <c r="E605" s="153" t="s">
        <v>42</v>
      </c>
      <c r="F605" s="156" t="s">
        <v>96</v>
      </c>
      <c r="G605" s="156" t="s">
        <v>495</v>
      </c>
      <c r="H605" s="138" t="str">
        <f>IF(OR(G605="中止",G605="取消"),"998",IF(ISNA(MATCH($E605,施設情報!$B$2:$B$96,0)),"999",INDEX(施設情報!$C$2:$C$96,MATCH($E605,施設情報!$B$2:$B$96,0))))</f>
        <v>998</v>
      </c>
      <c r="I605" s="139">
        <f t="shared" si="153"/>
        <v>46063</v>
      </c>
      <c r="J605" s="137" t="str">
        <f t="shared" si="154"/>
        <v>998-46063</v>
      </c>
      <c r="K605" s="137">
        <f t="shared" si="155"/>
        <v>0.33333333333333331</v>
      </c>
      <c r="L605" s="137">
        <f t="shared" si="156"/>
        <v>0.5</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100</v>
      </c>
      <c r="V605" s="137">
        <f t="shared" si="161"/>
        <v>100</v>
      </c>
      <c r="W605" s="137">
        <f t="shared" ref="W605:AJ614" si="162">IF(AND(W$3&gt;=$K605,W$3&lt;$L605),100*$AM605,0)</f>
        <v>100</v>
      </c>
      <c r="X605" s="137">
        <f t="shared" si="162"/>
        <v>100</v>
      </c>
      <c r="Y605" s="137">
        <f t="shared" si="162"/>
        <v>0</v>
      </c>
      <c r="Z605" s="137">
        <f t="shared" si="162"/>
        <v>0</v>
      </c>
      <c r="AA605" s="137">
        <f t="shared" si="162"/>
        <v>0</v>
      </c>
      <c r="AB605" s="137">
        <f t="shared" si="162"/>
        <v>0</v>
      </c>
      <c r="AC605" s="137">
        <f t="shared" si="162"/>
        <v>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75">
      <c r="A606" s="148">
        <v>908</v>
      </c>
      <c r="B606" s="149">
        <v>46063</v>
      </c>
      <c r="C606" s="150">
        <v>8</v>
      </c>
      <c r="D606" s="150">
        <v>12</v>
      </c>
      <c r="E606" s="153" t="s">
        <v>43</v>
      </c>
      <c r="F606" s="156" t="s">
        <v>96</v>
      </c>
      <c r="G606" s="156" t="s">
        <v>495</v>
      </c>
      <c r="H606" s="138" t="str">
        <f>IF(OR(G606="中止",G606="取消"),"998",IF(ISNA(MATCH($E606,施設情報!$B$2:$B$96,0)),"999",INDEX(施設情報!$C$2:$C$96,MATCH($E606,施設情報!$B$2:$B$96,0))))</f>
        <v>998</v>
      </c>
      <c r="I606" s="139">
        <f t="shared" si="153"/>
        <v>46063</v>
      </c>
      <c r="J606" s="137" t="str">
        <f t="shared" si="154"/>
        <v>998-46063</v>
      </c>
      <c r="K606" s="137">
        <f t="shared" si="155"/>
        <v>0.33333333333333331</v>
      </c>
      <c r="L606" s="137">
        <f t="shared" si="156"/>
        <v>0.5</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100</v>
      </c>
      <c r="V606" s="137">
        <f t="shared" si="161"/>
        <v>100</v>
      </c>
      <c r="W606" s="137">
        <f t="shared" si="162"/>
        <v>100</v>
      </c>
      <c r="X606" s="137">
        <f t="shared" si="162"/>
        <v>100</v>
      </c>
      <c r="Y606" s="137">
        <f t="shared" si="162"/>
        <v>0</v>
      </c>
      <c r="Z606" s="137">
        <f t="shared" si="162"/>
        <v>0</v>
      </c>
      <c r="AA606" s="137">
        <f t="shared" si="162"/>
        <v>0</v>
      </c>
      <c r="AB606" s="137">
        <f t="shared" si="162"/>
        <v>0</v>
      </c>
      <c r="AC606" s="137">
        <f t="shared" si="162"/>
        <v>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37.5">
      <c r="A607" s="148">
        <v>909</v>
      </c>
      <c r="B607" s="149">
        <v>46063</v>
      </c>
      <c r="C607" s="150">
        <v>8</v>
      </c>
      <c r="D607" s="150">
        <v>12</v>
      </c>
      <c r="E607" s="153" t="s">
        <v>88</v>
      </c>
      <c r="F607" s="156" t="s">
        <v>96</v>
      </c>
      <c r="G607" s="156" t="s">
        <v>495</v>
      </c>
      <c r="H607" s="138" t="str">
        <f>IF(OR(G607="中止",G607="取消"),"998",IF(ISNA(MATCH($E607,施設情報!$B$2:$B$96,0)),"999",INDEX(施設情報!$C$2:$C$96,MATCH($E607,施設情報!$B$2:$B$96,0))))</f>
        <v>998</v>
      </c>
      <c r="I607" s="139">
        <f t="shared" si="153"/>
        <v>46063</v>
      </c>
      <c r="J607" s="137" t="str">
        <f t="shared" si="154"/>
        <v>998-46063</v>
      </c>
      <c r="K607" s="137">
        <f t="shared" si="155"/>
        <v>0.33333333333333331</v>
      </c>
      <c r="L607" s="137">
        <f t="shared" si="156"/>
        <v>0.5</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100</v>
      </c>
      <c r="V607" s="137">
        <f t="shared" si="161"/>
        <v>100</v>
      </c>
      <c r="W607" s="137">
        <f t="shared" si="162"/>
        <v>100</v>
      </c>
      <c r="X607" s="137">
        <f t="shared" si="162"/>
        <v>100</v>
      </c>
      <c r="Y607" s="137">
        <f t="shared" si="162"/>
        <v>0</v>
      </c>
      <c r="Z607" s="137">
        <f t="shared" si="162"/>
        <v>0</v>
      </c>
      <c r="AA607" s="137">
        <f t="shared" si="162"/>
        <v>0</v>
      </c>
      <c r="AB607" s="137">
        <f t="shared" si="162"/>
        <v>0</v>
      </c>
      <c r="AC607" s="137">
        <f t="shared" si="162"/>
        <v>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37.5">
      <c r="A608" s="148">
        <v>910</v>
      </c>
      <c r="B608" s="149">
        <v>46063</v>
      </c>
      <c r="C608" s="150">
        <v>8</v>
      </c>
      <c r="D608" s="150">
        <v>12</v>
      </c>
      <c r="E608" s="153" t="s">
        <v>89</v>
      </c>
      <c r="F608" s="156" t="s">
        <v>96</v>
      </c>
      <c r="G608" s="156" t="s">
        <v>495</v>
      </c>
      <c r="H608" s="138" t="str">
        <f>IF(OR(G608="中止",G608="取消"),"998",IF(ISNA(MATCH($E608,施設情報!$B$2:$B$96,0)),"999",INDEX(施設情報!$C$2:$C$96,MATCH($E608,施設情報!$B$2:$B$96,0))))</f>
        <v>998</v>
      </c>
      <c r="I608" s="139">
        <f t="shared" si="153"/>
        <v>46063</v>
      </c>
      <c r="J608" s="137" t="str">
        <f t="shared" si="154"/>
        <v>998-46063</v>
      </c>
      <c r="K608" s="137">
        <f t="shared" si="155"/>
        <v>0.33333333333333331</v>
      </c>
      <c r="L608" s="137">
        <f t="shared" si="156"/>
        <v>0.5</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100</v>
      </c>
      <c r="V608" s="137">
        <f t="shared" si="161"/>
        <v>100</v>
      </c>
      <c r="W608" s="137">
        <f t="shared" si="162"/>
        <v>100</v>
      </c>
      <c r="X608" s="137">
        <f t="shared" si="162"/>
        <v>100</v>
      </c>
      <c r="Y608" s="137">
        <f t="shared" si="162"/>
        <v>0</v>
      </c>
      <c r="Z608" s="137">
        <f t="shared" si="162"/>
        <v>0</v>
      </c>
      <c r="AA608" s="137">
        <f t="shared" si="162"/>
        <v>0</v>
      </c>
      <c r="AB608" s="137">
        <f t="shared" si="162"/>
        <v>0</v>
      </c>
      <c r="AC608" s="137">
        <f t="shared" si="162"/>
        <v>0</v>
      </c>
      <c r="AD608" s="137">
        <f t="shared" si="162"/>
        <v>0</v>
      </c>
      <c r="AE608" s="137">
        <f t="shared" si="162"/>
        <v>0</v>
      </c>
      <c r="AF608" s="137">
        <f t="shared" si="162"/>
        <v>0</v>
      </c>
      <c r="AG608" s="137">
        <f t="shared" si="162"/>
        <v>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56.25">
      <c r="A609" s="148">
        <v>911</v>
      </c>
      <c r="B609" s="149">
        <v>46063</v>
      </c>
      <c r="C609" s="150">
        <v>8</v>
      </c>
      <c r="D609" s="150">
        <v>12</v>
      </c>
      <c r="E609" s="153" t="s">
        <v>84</v>
      </c>
      <c r="F609" s="156" t="s">
        <v>96</v>
      </c>
      <c r="G609" s="156" t="s">
        <v>495</v>
      </c>
      <c r="H609" s="138" t="str">
        <f>IF(OR(G609="中止",G609="取消"),"998",IF(ISNA(MATCH($E609,施設情報!$B$2:$B$96,0)),"999",INDEX(施設情報!$C$2:$C$96,MATCH($E609,施設情報!$B$2:$B$96,0))))</f>
        <v>998</v>
      </c>
      <c r="I609" s="139">
        <f t="shared" si="153"/>
        <v>46063</v>
      </c>
      <c r="J609" s="137" t="str">
        <f t="shared" si="154"/>
        <v>998-46063</v>
      </c>
      <c r="K609" s="137">
        <f t="shared" si="155"/>
        <v>0.33333333333333331</v>
      </c>
      <c r="L609" s="137">
        <f t="shared" si="156"/>
        <v>0.5</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100</v>
      </c>
      <c r="V609" s="137">
        <f t="shared" si="161"/>
        <v>100</v>
      </c>
      <c r="W609" s="137">
        <f t="shared" si="162"/>
        <v>100</v>
      </c>
      <c r="X609" s="137">
        <f t="shared" si="162"/>
        <v>100</v>
      </c>
      <c r="Y609" s="137">
        <f t="shared" si="162"/>
        <v>0</v>
      </c>
      <c r="Z609" s="137">
        <f t="shared" si="162"/>
        <v>0</v>
      </c>
      <c r="AA609" s="137">
        <f t="shared" si="162"/>
        <v>0</v>
      </c>
      <c r="AB609" s="137">
        <f t="shared" si="162"/>
        <v>0</v>
      </c>
      <c r="AC609" s="137">
        <f t="shared" si="162"/>
        <v>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56.25">
      <c r="A610" s="148">
        <v>912</v>
      </c>
      <c r="B610" s="149">
        <v>46063</v>
      </c>
      <c r="C610" s="150">
        <v>8</v>
      </c>
      <c r="D610" s="150">
        <v>12</v>
      </c>
      <c r="E610" s="153" t="s">
        <v>85</v>
      </c>
      <c r="F610" s="156" t="s">
        <v>96</v>
      </c>
      <c r="G610" s="156" t="s">
        <v>495</v>
      </c>
      <c r="H610" s="138" t="str">
        <f>IF(OR(G610="中止",G610="取消"),"998",IF(ISNA(MATCH($E610,施設情報!$B$2:$B$96,0)),"999",INDEX(施設情報!$C$2:$C$96,MATCH($E610,施設情報!$B$2:$B$96,0))))</f>
        <v>998</v>
      </c>
      <c r="I610" s="139">
        <f t="shared" si="153"/>
        <v>46063</v>
      </c>
      <c r="J610" s="137" t="str">
        <f t="shared" si="154"/>
        <v>998-46063</v>
      </c>
      <c r="K610" s="137">
        <f t="shared" si="155"/>
        <v>0.33333333333333331</v>
      </c>
      <c r="L610" s="137">
        <f t="shared" si="156"/>
        <v>0.5</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100</v>
      </c>
      <c r="V610" s="137">
        <f t="shared" si="161"/>
        <v>100</v>
      </c>
      <c r="W610" s="137">
        <f t="shared" si="162"/>
        <v>100</v>
      </c>
      <c r="X610" s="137">
        <f t="shared" si="162"/>
        <v>100</v>
      </c>
      <c r="Y610" s="137">
        <f t="shared" si="162"/>
        <v>0</v>
      </c>
      <c r="Z610" s="137">
        <f t="shared" si="162"/>
        <v>0</v>
      </c>
      <c r="AA610" s="137">
        <f t="shared" si="162"/>
        <v>0</v>
      </c>
      <c r="AB610" s="137">
        <f t="shared" si="162"/>
        <v>0</v>
      </c>
      <c r="AC610" s="137">
        <f t="shared" si="162"/>
        <v>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56.25">
      <c r="A611" s="148">
        <v>913</v>
      </c>
      <c r="B611" s="149">
        <v>46063</v>
      </c>
      <c r="C611" s="150">
        <v>8</v>
      </c>
      <c r="D611" s="150">
        <v>12</v>
      </c>
      <c r="E611" s="153" t="s">
        <v>86</v>
      </c>
      <c r="F611" s="156" t="s">
        <v>96</v>
      </c>
      <c r="G611" s="156" t="s">
        <v>495</v>
      </c>
      <c r="H611" s="138" t="str">
        <f>IF(OR(G611="中止",G611="取消"),"998",IF(ISNA(MATCH($E611,施設情報!$B$2:$B$96,0)),"999",INDEX(施設情報!$C$2:$C$96,MATCH($E611,施設情報!$B$2:$B$96,0))))</f>
        <v>998</v>
      </c>
      <c r="I611" s="139">
        <f t="shared" si="153"/>
        <v>46063</v>
      </c>
      <c r="J611" s="137" t="str">
        <f t="shared" si="154"/>
        <v>998-46063</v>
      </c>
      <c r="K611" s="137">
        <f t="shared" si="155"/>
        <v>0.33333333333333331</v>
      </c>
      <c r="L611" s="137">
        <f t="shared" si="156"/>
        <v>0.5</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100</v>
      </c>
      <c r="V611" s="137">
        <f t="shared" si="161"/>
        <v>100</v>
      </c>
      <c r="W611" s="137">
        <f t="shared" si="162"/>
        <v>100</v>
      </c>
      <c r="X611" s="137">
        <f t="shared" si="162"/>
        <v>100</v>
      </c>
      <c r="Y611" s="137">
        <f t="shared" si="162"/>
        <v>0</v>
      </c>
      <c r="Z611" s="137">
        <f t="shared" si="162"/>
        <v>0</v>
      </c>
      <c r="AA611" s="137">
        <f t="shared" si="162"/>
        <v>0</v>
      </c>
      <c r="AB611" s="137">
        <f t="shared" si="162"/>
        <v>0</v>
      </c>
      <c r="AC611" s="137">
        <f t="shared" si="162"/>
        <v>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56.25">
      <c r="A612" s="148">
        <v>914</v>
      </c>
      <c r="B612" s="149">
        <v>46063</v>
      </c>
      <c r="C612" s="150">
        <v>8</v>
      </c>
      <c r="D612" s="150">
        <v>12</v>
      </c>
      <c r="E612" s="153" t="s">
        <v>54</v>
      </c>
      <c r="F612" s="156" t="s">
        <v>96</v>
      </c>
      <c r="G612" s="156" t="s">
        <v>495</v>
      </c>
      <c r="H612" s="138" t="str">
        <f>IF(OR(G612="中止",G612="取消"),"998",IF(ISNA(MATCH($E612,施設情報!$B$2:$B$96,0)),"999",INDEX(施設情報!$C$2:$C$96,MATCH($E612,施設情報!$B$2:$B$96,0))))</f>
        <v>998</v>
      </c>
      <c r="I612" s="139">
        <f t="shared" si="153"/>
        <v>46063</v>
      </c>
      <c r="J612" s="137" t="str">
        <f t="shared" si="154"/>
        <v>998-46063</v>
      </c>
      <c r="K612" s="137">
        <f t="shared" si="155"/>
        <v>0.33333333333333331</v>
      </c>
      <c r="L612" s="137">
        <f t="shared" si="156"/>
        <v>0.5</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100</v>
      </c>
      <c r="V612" s="137">
        <f t="shared" si="161"/>
        <v>100</v>
      </c>
      <c r="W612" s="137">
        <f t="shared" si="162"/>
        <v>100</v>
      </c>
      <c r="X612" s="137">
        <f t="shared" si="162"/>
        <v>100</v>
      </c>
      <c r="Y612" s="137">
        <f t="shared" si="162"/>
        <v>0</v>
      </c>
      <c r="Z612" s="137">
        <f t="shared" si="162"/>
        <v>0</v>
      </c>
      <c r="AA612" s="137">
        <f t="shared" si="162"/>
        <v>0</v>
      </c>
      <c r="AB612" s="137">
        <f t="shared" si="162"/>
        <v>0</v>
      </c>
      <c r="AC612" s="137">
        <f t="shared" si="162"/>
        <v>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 r="A613" s="148">
        <v>915</v>
      </c>
      <c r="B613" s="149">
        <v>46063</v>
      </c>
      <c r="C613" s="150">
        <v>8</v>
      </c>
      <c r="D613" s="150">
        <v>12</v>
      </c>
      <c r="E613" s="153" t="s">
        <v>30</v>
      </c>
      <c r="F613" s="156" t="s">
        <v>96</v>
      </c>
      <c r="G613" s="156" t="s">
        <v>495</v>
      </c>
      <c r="H613" s="138" t="str">
        <f>IF(OR(G613="中止",G613="取消"),"998",IF(ISNA(MATCH($E613,施設情報!$B$2:$B$96,0)),"999",INDEX(施設情報!$C$2:$C$96,MATCH($E613,施設情報!$B$2:$B$96,0))))</f>
        <v>998</v>
      </c>
      <c r="I613" s="139">
        <f t="shared" si="153"/>
        <v>46063</v>
      </c>
      <c r="J613" s="137" t="str">
        <f t="shared" si="154"/>
        <v>998-46063</v>
      </c>
      <c r="K613" s="137">
        <f t="shared" si="155"/>
        <v>0.33333333333333331</v>
      </c>
      <c r="L613" s="137">
        <f t="shared" si="156"/>
        <v>0.5</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100</v>
      </c>
      <c r="V613" s="137">
        <f t="shared" si="161"/>
        <v>100</v>
      </c>
      <c r="W613" s="137">
        <f t="shared" si="162"/>
        <v>100</v>
      </c>
      <c r="X613" s="137">
        <f t="shared" si="162"/>
        <v>100</v>
      </c>
      <c r="Y613" s="137">
        <f t="shared" si="162"/>
        <v>0</v>
      </c>
      <c r="Z613" s="137">
        <f t="shared" si="162"/>
        <v>0</v>
      </c>
      <c r="AA613" s="137">
        <f t="shared" si="162"/>
        <v>0</v>
      </c>
      <c r="AB613" s="137">
        <f t="shared" si="162"/>
        <v>0</v>
      </c>
      <c r="AC613" s="137">
        <f t="shared" si="162"/>
        <v>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75">
      <c r="A614" s="148">
        <v>916</v>
      </c>
      <c r="B614" s="149">
        <v>46063</v>
      </c>
      <c r="C614" s="150">
        <v>8</v>
      </c>
      <c r="D614" s="150">
        <v>12</v>
      </c>
      <c r="E614" s="153" t="s">
        <v>62</v>
      </c>
      <c r="F614" s="156" t="s">
        <v>96</v>
      </c>
      <c r="G614" s="156" t="s">
        <v>495</v>
      </c>
      <c r="H614" s="138" t="str">
        <f>IF(OR(G614="中止",G614="取消"),"998",IF(ISNA(MATCH($E614,施設情報!$B$2:$B$96,0)),"999",INDEX(施設情報!$C$2:$C$96,MATCH($E614,施設情報!$B$2:$B$96,0))))</f>
        <v>998</v>
      </c>
      <c r="I614" s="139">
        <f t="shared" si="153"/>
        <v>46063</v>
      </c>
      <c r="J614" s="137" t="str">
        <f t="shared" si="154"/>
        <v>998-46063</v>
      </c>
      <c r="K614" s="137">
        <f t="shared" si="155"/>
        <v>0.33333333333333331</v>
      </c>
      <c r="L614" s="137">
        <f t="shared" si="156"/>
        <v>0.5</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100</v>
      </c>
      <c r="V614" s="137">
        <f t="shared" si="161"/>
        <v>100</v>
      </c>
      <c r="W614" s="137">
        <f t="shared" si="162"/>
        <v>100</v>
      </c>
      <c r="X614" s="137">
        <f t="shared" si="162"/>
        <v>100</v>
      </c>
      <c r="Y614" s="137">
        <f t="shared" si="162"/>
        <v>0</v>
      </c>
      <c r="Z614" s="137">
        <f t="shared" si="162"/>
        <v>0</v>
      </c>
      <c r="AA614" s="137">
        <f t="shared" si="162"/>
        <v>0</v>
      </c>
      <c r="AB614" s="137">
        <f t="shared" si="162"/>
        <v>0</v>
      </c>
      <c r="AC614" s="137">
        <f t="shared" si="162"/>
        <v>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72">
      <c r="A615" s="148">
        <v>917</v>
      </c>
      <c r="B615" s="149">
        <v>46063</v>
      </c>
      <c r="C615" s="150">
        <v>13</v>
      </c>
      <c r="D615" s="150">
        <v>17</v>
      </c>
      <c r="E615" s="153" t="s">
        <v>93</v>
      </c>
      <c r="F615" s="156" t="s">
        <v>96</v>
      </c>
      <c r="G615" s="156" t="s">
        <v>495</v>
      </c>
      <c r="H615" s="138" t="str">
        <f>IF(OR(G615="中止",G615="取消"),"998",IF(ISNA(MATCH($E615,施設情報!$B$2:$B$96,0)),"999",INDEX(施設情報!$C$2:$C$96,MATCH($E615,施設情報!$B$2:$B$96,0))))</f>
        <v>998</v>
      </c>
      <c r="I615" s="139">
        <f t="shared" si="153"/>
        <v>46063</v>
      </c>
      <c r="J615" s="137" t="str">
        <f t="shared" si="154"/>
        <v>998-46063</v>
      </c>
      <c r="K615" s="137">
        <f t="shared" si="155"/>
        <v>0.54166666666666663</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0</v>
      </c>
      <c r="W615" s="137">
        <f t="shared" ref="W615:AJ624" si="164">IF(AND(W$3&gt;=$K615,W$3&lt;$L615),100*$AM615,0)</f>
        <v>0</v>
      </c>
      <c r="X615" s="137">
        <f t="shared" si="164"/>
        <v>0</v>
      </c>
      <c r="Y615" s="137">
        <f t="shared" si="164"/>
        <v>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90">
      <c r="A616" s="148">
        <v>918</v>
      </c>
      <c r="B616" s="149">
        <v>46063</v>
      </c>
      <c r="C616" s="150">
        <v>13</v>
      </c>
      <c r="D616" s="150">
        <v>17</v>
      </c>
      <c r="E616" s="153" t="s">
        <v>95</v>
      </c>
      <c r="F616" s="156" t="s">
        <v>96</v>
      </c>
      <c r="G616" s="156" t="s">
        <v>495</v>
      </c>
      <c r="H616" s="138" t="str">
        <f>IF(OR(G616="中止",G616="取消"),"998",IF(ISNA(MATCH($E616,施設情報!$B$2:$B$96,0)),"999",INDEX(施設情報!$C$2:$C$96,MATCH($E616,施設情報!$B$2:$B$96,0))))</f>
        <v>998</v>
      </c>
      <c r="I616" s="139">
        <f t="shared" si="153"/>
        <v>46063</v>
      </c>
      <c r="J616" s="137" t="str">
        <f t="shared" si="154"/>
        <v>998-46063</v>
      </c>
      <c r="K616" s="137">
        <f t="shared" si="155"/>
        <v>0.54166666666666663</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0</v>
      </c>
      <c r="W616" s="137">
        <f t="shared" si="164"/>
        <v>0</v>
      </c>
      <c r="X616" s="137">
        <f t="shared" si="164"/>
        <v>0</v>
      </c>
      <c r="Y616" s="137">
        <f t="shared" si="164"/>
        <v>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72">
      <c r="A617" s="148">
        <v>919</v>
      </c>
      <c r="B617" s="149">
        <v>46063</v>
      </c>
      <c r="C617" s="150">
        <v>13</v>
      </c>
      <c r="D617" s="150">
        <v>17</v>
      </c>
      <c r="E617" s="153" t="s">
        <v>94</v>
      </c>
      <c r="F617" s="156" t="s">
        <v>96</v>
      </c>
      <c r="G617" s="156" t="s">
        <v>495</v>
      </c>
      <c r="H617" s="138" t="str">
        <f>IF(OR(G617="中止",G617="取消"),"998",IF(ISNA(MATCH($E617,施設情報!$B$2:$B$96,0)),"999",INDEX(施設情報!$C$2:$C$96,MATCH($E617,施設情報!$B$2:$B$96,0))))</f>
        <v>998</v>
      </c>
      <c r="I617" s="139">
        <f t="shared" si="153"/>
        <v>46063</v>
      </c>
      <c r="J617" s="137" t="str">
        <f t="shared" si="154"/>
        <v>998-46063</v>
      </c>
      <c r="K617" s="137">
        <f t="shared" si="155"/>
        <v>0.54166666666666663</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0</v>
      </c>
      <c r="W617" s="137">
        <f t="shared" si="164"/>
        <v>0</v>
      </c>
      <c r="X617" s="137">
        <f t="shared" si="164"/>
        <v>0</v>
      </c>
      <c r="Y617" s="137">
        <f t="shared" si="164"/>
        <v>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1</v>
      </c>
      <c r="AM617" s="136">
        <v>1</v>
      </c>
    </row>
    <row r="618" spans="1:39" ht="75">
      <c r="A618" s="148">
        <v>969</v>
      </c>
      <c r="B618" s="149">
        <v>46063</v>
      </c>
      <c r="C618" s="150">
        <v>8</v>
      </c>
      <c r="D618" s="150">
        <v>12</v>
      </c>
      <c r="E618" s="153" t="s">
        <v>41</v>
      </c>
      <c r="F618" s="156" t="s">
        <v>96</v>
      </c>
      <c r="G618" s="156" t="s">
        <v>497</v>
      </c>
      <c r="H618" s="138" t="str">
        <f>IF(OR(G618="中止",G618="取消"),"998",IF(ISNA(MATCH($E618,施設情報!$B$2:$B$96,0)),"999",INDEX(施設情報!$C$2:$C$96,MATCH($E618,施設情報!$B$2:$B$96,0))))</f>
        <v>004</v>
      </c>
      <c r="I618" s="139">
        <f t="shared" si="153"/>
        <v>46063</v>
      </c>
      <c r="J618" s="137" t="str">
        <f t="shared" si="154"/>
        <v>004-46063</v>
      </c>
      <c r="K618" s="137">
        <f t="shared" si="155"/>
        <v>0.33333333333333331</v>
      </c>
      <c r="L618" s="137">
        <f t="shared" si="156"/>
        <v>0.5</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100</v>
      </c>
      <c r="V618" s="137">
        <f t="shared" si="163"/>
        <v>100</v>
      </c>
      <c r="W618" s="137">
        <f t="shared" si="164"/>
        <v>100</v>
      </c>
      <c r="X618" s="137">
        <f t="shared" si="164"/>
        <v>100</v>
      </c>
      <c r="Y618" s="137">
        <f t="shared" si="164"/>
        <v>0</v>
      </c>
      <c r="Z618" s="137">
        <f t="shared" si="164"/>
        <v>0</v>
      </c>
      <c r="AA618" s="137">
        <f t="shared" si="164"/>
        <v>0</v>
      </c>
      <c r="AB618" s="137">
        <f t="shared" si="164"/>
        <v>0</v>
      </c>
      <c r="AC618" s="137">
        <f t="shared" si="164"/>
        <v>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93.75">
      <c r="A619" s="148">
        <v>970</v>
      </c>
      <c r="B619" s="149">
        <v>46063</v>
      </c>
      <c r="C619" s="150">
        <v>8</v>
      </c>
      <c r="D619" s="150">
        <v>12</v>
      </c>
      <c r="E619" s="153" t="s">
        <v>42</v>
      </c>
      <c r="F619" s="156" t="s">
        <v>96</v>
      </c>
      <c r="G619" s="156" t="s">
        <v>497</v>
      </c>
      <c r="H619" s="138" t="str">
        <f>IF(OR(G619="中止",G619="取消"),"998",IF(ISNA(MATCH($E619,施設情報!$B$2:$B$96,0)),"999",INDEX(施設情報!$C$2:$C$96,MATCH($E619,施設情報!$B$2:$B$96,0))))</f>
        <v>005</v>
      </c>
      <c r="I619" s="139">
        <f t="shared" si="153"/>
        <v>46063</v>
      </c>
      <c r="J619" s="137" t="str">
        <f t="shared" si="154"/>
        <v>005-46063</v>
      </c>
      <c r="K619" s="137">
        <f t="shared" si="155"/>
        <v>0.33333333333333331</v>
      </c>
      <c r="L619" s="137">
        <f t="shared" si="156"/>
        <v>0.5</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100</v>
      </c>
      <c r="V619" s="137">
        <f t="shared" si="163"/>
        <v>100</v>
      </c>
      <c r="W619" s="137">
        <f t="shared" si="164"/>
        <v>100</v>
      </c>
      <c r="X619" s="137">
        <f t="shared" si="164"/>
        <v>100</v>
      </c>
      <c r="Y619" s="137">
        <f t="shared" si="164"/>
        <v>0</v>
      </c>
      <c r="Z619" s="137">
        <f t="shared" si="164"/>
        <v>0</v>
      </c>
      <c r="AA619" s="137">
        <f t="shared" si="164"/>
        <v>0</v>
      </c>
      <c r="AB619" s="137">
        <f t="shared" si="164"/>
        <v>0</v>
      </c>
      <c r="AC619" s="137">
        <f t="shared" si="164"/>
        <v>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75">
      <c r="A620" s="148">
        <v>971</v>
      </c>
      <c r="B620" s="149">
        <v>46063</v>
      </c>
      <c r="C620" s="150">
        <v>8</v>
      </c>
      <c r="D620" s="150">
        <v>12</v>
      </c>
      <c r="E620" s="153" t="s">
        <v>43</v>
      </c>
      <c r="F620" s="156" t="s">
        <v>96</v>
      </c>
      <c r="G620" s="156" t="s">
        <v>497</v>
      </c>
      <c r="H620" s="138" t="str">
        <f>IF(OR(G620="中止",G620="取消"),"998",IF(ISNA(MATCH($E620,施設情報!$B$2:$B$96,0)),"999",INDEX(施設情報!$C$2:$C$96,MATCH($E620,施設情報!$B$2:$B$96,0))))</f>
        <v>006</v>
      </c>
      <c r="I620" s="139">
        <f t="shared" si="153"/>
        <v>46063</v>
      </c>
      <c r="J620" s="137" t="str">
        <f t="shared" si="154"/>
        <v>006-46063</v>
      </c>
      <c r="K620" s="137">
        <f t="shared" si="155"/>
        <v>0.33333333333333331</v>
      </c>
      <c r="L620" s="137">
        <f t="shared" si="156"/>
        <v>0.5</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100</v>
      </c>
      <c r="V620" s="137">
        <f t="shared" si="163"/>
        <v>100</v>
      </c>
      <c r="W620" s="137">
        <f t="shared" si="164"/>
        <v>100</v>
      </c>
      <c r="X620" s="137">
        <f t="shared" si="164"/>
        <v>100</v>
      </c>
      <c r="Y620" s="137">
        <f t="shared" si="164"/>
        <v>0</v>
      </c>
      <c r="Z620" s="137">
        <f t="shared" si="164"/>
        <v>0</v>
      </c>
      <c r="AA620" s="137">
        <f t="shared" si="164"/>
        <v>0</v>
      </c>
      <c r="AB620" s="137">
        <f t="shared" si="164"/>
        <v>0</v>
      </c>
      <c r="AC620" s="137">
        <f t="shared" si="164"/>
        <v>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37.5">
      <c r="A621" s="148">
        <v>972</v>
      </c>
      <c r="B621" s="149">
        <v>46063</v>
      </c>
      <c r="C621" s="150">
        <v>8</v>
      </c>
      <c r="D621" s="150">
        <v>12</v>
      </c>
      <c r="E621" s="153" t="s">
        <v>88</v>
      </c>
      <c r="F621" s="156" t="s">
        <v>96</v>
      </c>
      <c r="G621" s="156" t="s">
        <v>497</v>
      </c>
      <c r="H621" s="138" t="str">
        <f>IF(OR(G621="中止",G621="取消"),"998",IF(ISNA(MATCH($E621,施設情報!$B$2:$B$96,0)),"999",INDEX(施設情報!$C$2:$C$96,MATCH($E621,施設情報!$B$2:$B$96,0))))</f>
        <v>063</v>
      </c>
      <c r="I621" s="139">
        <f t="shared" si="153"/>
        <v>46063</v>
      </c>
      <c r="J621" s="137" t="str">
        <f t="shared" si="154"/>
        <v>063-46063</v>
      </c>
      <c r="K621" s="137">
        <f t="shared" si="155"/>
        <v>0.33333333333333331</v>
      </c>
      <c r="L621" s="137">
        <f t="shared" si="156"/>
        <v>0.5</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100</v>
      </c>
      <c r="V621" s="137">
        <f t="shared" si="163"/>
        <v>100</v>
      </c>
      <c r="W621" s="137">
        <f t="shared" si="164"/>
        <v>100</v>
      </c>
      <c r="X621" s="137">
        <f t="shared" si="164"/>
        <v>100</v>
      </c>
      <c r="Y621" s="137">
        <f t="shared" si="164"/>
        <v>0</v>
      </c>
      <c r="Z621" s="137">
        <f t="shared" si="164"/>
        <v>0</v>
      </c>
      <c r="AA621" s="137">
        <f t="shared" si="164"/>
        <v>0</v>
      </c>
      <c r="AB621" s="137">
        <f t="shared" si="164"/>
        <v>0</v>
      </c>
      <c r="AC621" s="137">
        <f t="shared" si="164"/>
        <v>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1</v>
      </c>
      <c r="AM621" s="136">
        <v>1</v>
      </c>
    </row>
    <row r="622" spans="1:39" ht="37.5">
      <c r="A622" s="148">
        <v>973</v>
      </c>
      <c r="B622" s="149">
        <v>46063</v>
      </c>
      <c r="C622" s="150">
        <v>8</v>
      </c>
      <c r="D622" s="150">
        <v>12</v>
      </c>
      <c r="E622" s="153" t="s">
        <v>89</v>
      </c>
      <c r="F622" s="156" t="s">
        <v>96</v>
      </c>
      <c r="G622" s="156" t="s">
        <v>497</v>
      </c>
      <c r="H622" s="138" t="str">
        <f>IF(OR(G622="中止",G622="取消"),"998",IF(ISNA(MATCH($E622,施設情報!$B$2:$B$96,0)),"999",INDEX(施設情報!$C$2:$C$96,MATCH($E622,施設情報!$B$2:$B$96,0))))</f>
        <v>064</v>
      </c>
      <c r="I622" s="139">
        <f t="shared" si="153"/>
        <v>46063</v>
      </c>
      <c r="J622" s="137" t="str">
        <f t="shared" si="154"/>
        <v>064-46063</v>
      </c>
      <c r="K622" s="137">
        <f t="shared" si="155"/>
        <v>0.33333333333333331</v>
      </c>
      <c r="L622" s="137">
        <f t="shared" si="156"/>
        <v>0.5</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100</v>
      </c>
      <c r="V622" s="137">
        <f t="shared" si="163"/>
        <v>100</v>
      </c>
      <c r="W622" s="137">
        <f t="shared" si="164"/>
        <v>100</v>
      </c>
      <c r="X622" s="137">
        <f t="shared" si="164"/>
        <v>100</v>
      </c>
      <c r="Y622" s="137">
        <f t="shared" si="164"/>
        <v>0</v>
      </c>
      <c r="Z622" s="137">
        <f t="shared" si="164"/>
        <v>0</v>
      </c>
      <c r="AA622" s="137">
        <f t="shared" si="164"/>
        <v>0</v>
      </c>
      <c r="AB622" s="137">
        <f t="shared" si="164"/>
        <v>0</v>
      </c>
      <c r="AC622" s="137">
        <f t="shared" si="164"/>
        <v>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1</v>
      </c>
      <c r="AM622" s="136">
        <v>1</v>
      </c>
    </row>
    <row r="623" spans="1:39" ht="56.25">
      <c r="A623" s="148">
        <v>974</v>
      </c>
      <c r="B623" s="149">
        <v>46063</v>
      </c>
      <c r="C623" s="150">
        <v>8</v>
      </c>
      <c r="D623" s="150">
        <v>12</v>
      </c>
      <c r="E623" s="153" t="s">
        <v>84</v>
      </c>
      <c r="F623" s="156" t="s">
        <v>96</v>
      </c>
      <c r="G623" s="156" t="s">
        <v>497</v>
      </c>
      <c r="H623" s="138" t="str">
        <f>IF(OR(G623="中止",G623="取消"),"998",IF(ISNA(MATCH($E623,施設情報!$B$2:$B$96,0)),"999",INDEX(施設情報!$C$2:$C$96,MATCH($E623,施設情報!$B$2:$B$96,0))))</f>
        <v>067</v>
      </c>
      <c r="I623" s="139">
        <f t="shared" si="153"/>
        <v>46063</v>
      </c>
      <c r="J623" s="137" t="str">
        <f t="shared" si="154"/>
        <v>067-46063</v>
      </c>
      <c r="K623" s="137">
        <f t="shared" si="155"/>
        <v>0.33333333333333331</v>
      </c>
      <c r="L623" s="137">
        <f t="shared" si="156"/>
        <v>0.5</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100</v>
      </c>
      <c r="V623" s="137">
        <f t="shared" si="163"/>
        <v>100</v>
      </c>
      <c r="W623" s="137">
        <f t="shared" si="164"/>
        <v>100</v>
      </c>
      <c r="X623" s="137">
        <f t="shared" si="164"/>
        <v>100</v>
      </c>
      <c r="Y623" s="137">
        <f t="shared" si="164"/>
        <v>0</v>
      </c>
      <c r="Z623" s="137">
        <f t="shared" si="164"/>
        <v>0</v>
      </c>
      <c r="AA623" s="137">
        <f t="shared" si="164"/>
        <v>0</v>
      </c>
      <c r="AB623" s="137">
        <f t="shared" si="164"/>
        <v>0</v>
      </c>
      <c r="AC623" s="137">
        <f t="shared" si="164"/>
        <v>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1</v>
      </c>
      <c r="AM623" s="136">
        <v>1</v>
      </c>
    </row>
    <row r="624" spans="1:39" ht="56.25">
      <c r="A624" s="148">
        <v>975</v>
      </c>
      <c r="B624" s="149">
        <v>46063</v>
      </c>
      <c r="C624" s="150">
        <v>8</v>
      </c>
      <c r="D624" s="150">
        <v>12</v>
      </c>
      <c r="E624" s="153" t="s">
        <v>85</v>
      </c>
      <c r="F624" s="156" t="s">
        <v>96</v>
      </c>
      <c r="G624" s="156" t="s">
        <v>497</v>
      </c>
      <c r="H624" s="138" t="str">
        <f>IF(OR(G624="中止",G624="取消"),"998",IF(ISNA(MATCH($E624,施設情報!$B$2:$B$96,0)),"999",INDEX(施設情報!$C$2:$C$96,MATCH($E624,施設情報!$B$2:$B$96,0))))</f>
        <v>065</v>
      </c>
      <c r="I624" s="139">
        <f t="shared" si="153"/>
        <v>46063</v>
      </c>
      <c r="J624" s="137" t="str">
        <f t="shared" si="154"/>
        <v>065-46063</v>
      </c>
      <c r="K624" s="137">
        <f t="shared" si="155"/>
        <v>0.33333333333333331</v>
      </c>
      <c r="L624" s="137">
        <f t="shared" si="156"/>
        <v>0.5</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100</v>
      </c>
      <c r="V624" s="137">
        <f t="shared" si="163"/>
        <v>100</v>
      </c>
      <c r="W624" s="137">
        <f t="shared" si="164"/>
        <v>100</v>
      </c>
      <c r="X624" s="137">
        <f t="shared" si="164"/>
        <v>100</v>
      </c>
      <c r="Y624" s="137">
        <f t="shared" si="164"/>
        <v>0</v>
      </c>
      <c r="Z624" s="137">
        <f t="shared" si="164"/>
        <v>0</v>
      </c>
      <c r="AA624" s="137">
        <f t="shared" si="164"/>
        <v>0</v>
      </c>
      <c r="AB624" s="137">
        <f t="shared" si="164"/>
        <v>0</v>
      </c>
      <c r="AC624" s="137">
        <f t="shared" si="164"/>
        <v>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1</v>
      </c>
      <c r="AM624" s="136">
        <v>1</v>
      </c>
    </row>
    <row r="625" spans="1:39" ht="56.25">
      <c r="A625" s="148">
        <v>976</v>
      </c>
      <c r="B625" s="149">
        <v>46063</v>
      </c>
      <c r="C625" s="150">
        <v>8</v>
      </c>
      <c r="D625" s="150">
        <v>12</v>
      </c>
      <c r="E625" s="153" t="s">
        <v>86</v>
      </c>
      <c r="F625" s="156" t="s">
        <v>96</v>
      </c>
      <c r="G625" s="156" t="s">
        <v>497</v>
      </c>
      <c r="H625" s="138" t="str">
        <f>IF(OR(G625="中止",G625="取消"),"998",IF(ISNA(MATCH($E625,施設情報!$B$2:$B$96,0)),"999",INDEX(施設情報!$C$2:$C$96,MATCH($E625,施設情報!$B$2:$B$96,0))))</f>
        <v>066</v>
      </c>
      <c r="I625" s="139">
        <f t="shared" si="153"/>
        <v>46063</v>
      </c>
      <c r="J625" s="137" t="str">
        <f t="shared" si="154"/>
        <v>066-46063</v>
      </c>
      <c r="K625" s="137">
        <f t="shared" si="155"/>
        <v>0.33333333333333331</v>
      </c>
      <c r="L625" s="137">
        <f t="shared" si="156"/>
        <v>0.5</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100</v>
      </c>
      <c r="V625" s="137">
        <f t="shared" si="165"/>
        <v>100</v>
      </c>
      <c r="W625" s="137">
        <f t="shared" ref="W625:AJ634" si="166">IF(AND(W$3&gt;=$K625,W$3&lt;$L625),100*$AM625,0)</f>
        <v>100</v>
      </c>
      <c r="X625" s="137">
        <f t="shared" si="166"/>
        <v>100</v>
      </c>
      <c r="Y625" s="137">
        <f t="shared" si="166"/>
        <v>0</v>
      </c>
      <c r="Z625" s="137">
        <f t="shared" si="166"/>
        <v>0</v>
      </c>
      <c r="AA625" s="137">
        <f t="shared" si="166"/>
        <v>0</v>
      </c>
      <c r="AB625" s="137">
        <f t="shared" si="166"/>
        <v>0</v>
      </c>
      <c r="AC625" s="137">
        <f t="shared" si="166"/>
        <v>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1</v>
      </c>
      <c r="AM625" s="136">
        <v>1</v>
      </c>
    </row>
    <row r="626" spans="1:39" ht="56.25">
      <c r="A626" s="148">
        <v>977</v>
      </c>
      <c r="B626" s="149">
        <v>46063</v>
      </c>
      <c r="C626" s="150">
        <v>8</v>
      </c>
      <c r="D626" s="150">
        <v>12</v>
      </c>
      <c r="E626" s="153" t="s">
        <v>54</v>
      </c>
      <c r="F626" s="156" t="s">
        <v>96</v>
      </c>
      <c r="G626" s="156" t="s">
        <v>497</v>
      </c>
      <c r="H626" s="138" t="str">
        <f>IF(OR(G626="中止",G626="取消"),"998",IF(ISNA(MATCH($E626,施設情報!$B$2:$B$96,0)),"999",INDEX(施設情報!$C$2:$C$96,MATCH($E626,施設情報!$B$2:$B$96,0))))</f>
        <v>026</v>
      </c>
      <c r="I626" s="139">
        <f t="shared" si="153"/>
        <v>46063</v>
      </c>
      <c r="J626" s="137" t="str">
        <f t="shared" si="154"/>
        <v>026-46063</v>
      </c>
      <c r="K626" s="137">
        <f t="shared" si="155"/>
        <v>0.33333333333333331</v>
      </c>
      <c r="L626" s="137">
        <f t="shared" si="156"/>
        <v>0.5</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100</v>
      </c>
      <c r="V626" s="137">
        <f t="shared" si="165"/>
        <v>100</v>
      </c>
      <c r="W626" s="137">
        <f t="shared" si="166"/>
        <v>100</v>
      </c>
      <c r="X626" s="137">
        <f t="shared" si="166"/>
        <v>100</v>
      </c>
      <c r="Y626" s="137">
        <f t="shared" si="166"/>
        <v>0</v>
      </c>
      <c r="Z626" s="137">
        <f t="shared" si="166"/>
        <v>0</v>
      </c>
      <c r="AA626" s="137">
        <f t="shared" si="166"/>
        <v>0</v>
      </c>
      <c r="AB626" s="137">
        <f t="shared" si="166"/>
        <v>0</v>
      </c>
      <c r="AC626" s="137">
        <f t="shared" si="166"/>
        <v>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c r="AL626" s="136">
        <f>IF(OR(F626="工事・メンテ（共用可）",F626="要調整"),0.5,IF(F626="ヘリ訓練日",0.4,1))</f>
        <v>1</v>
      </c>
      <c r="AM626" s="136">
        <v>1</v>
      </c>
    </row>
    <row r="627" spans="1:39" ht="56.25">
      <c r="A627" s="148">
        <v>978</v>
      </c>
      <c r="B627" s="149">
        <v>46063</v>
      </c>
      <c r="C627" s="150">
        <v>8</v>
      </c>
      <c r="D627" s="150">
        <v>12</v>
      </c>
      <c r="E627" s="153" t="s">
        <v>30</v>
      </c>
      <c r="F627" s="156" t="s">
        <v>96</v>
      </c>
      <c r="G627" s="156" t="s">
        <v>497</v>
      </c>
      <c r="H627" s="138" t="str">
        <f>IF(OR(G627="中止",G627="取消"),"998",IF(ISNA(MATCH($E627,施設情報!$B$2:$B$96,0)),"999",INDEX(施設情報!$C$2:$C$96,MATCH($E627,施設情報!$B$2:$B$96,0))))</f>
        <v>027</v>
      </c>
      <c r="I627" s="139">
        <f t="shared" si="153"/>
        <v>46063</v>
      </c>
      <c r="J627" s="137" t="str">
        <f t="shared" si="154"/>
        <v>027-46063</v>
      </c>
      <c r="K627" s="137">
        <f t="shared" si="155"/>
        <v>0.33333333333333331</v>
      </c>
      <c r="L627" s="137">
        <f t="shared" si="156"/>
        <v>0.5</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100</v>
      </c>
      <c r="V627" s="137">
        <f t="shared" si="165"/>
        <v>100</v>
      </c>
      <c r="W627" s="137">
        <f t="shared" si="166"/>
        <v>100</v>
      </c>
      <c r="X627" s="137">
        <f t="shared" si="166"/>
        <v>100</v>
      </c>
      <c r="Y627" s="137">
        <f t="shared" si="166"/>
        <v>0</v>
      </c>
      <c r="Z627" s="137">
        <f t="shared" si="166"/>
        <v>0</v>
      </c>
      <c r="AA627" s="137">
        <f t="shared" si="166"/>
        <v>0</v>
      </c>
      <c r="AB627" s="137">
        <f t="shared" si="166"/>
        <v>0</v>
      </c>
      <c r="AC627" s="137">
        <f t="shared" si="166"/>
        <v>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75">
      <c r="A628" s="148">
        <v>979</v>
      </c>
      <c r="B628" s="149">
        <v>46063</v>
      </c>
      <c r="C628" s="150">
        <v>8</v>
      </c>
      <c r="D628" s="150">
        <v>12</v>
      </c>
      <c r="E628" s="153" t="s">
        <v>62</v>
      </c>
      <c r="F628" s="156" t="s">
        <v>96</v>
      </c>
      <c r="G628" s="156" t="s">
        <v>497</v>
      </c>
      <c r="H628" s="138" t="str">
        <f>IF(OR(G628="中止",G628="取消"),"998",IF(ISNA(MATCH($E628,施設情報!$B$2:$B$96,0)),"999",INDEX(施設情報!$C$2:$C$96,MATCH($E628,施設情報!$B$2:$B$96,0))))</f>
        <v>029</v>
      </c>
      <c r="I628" s="139">
        <f t="shared" si="153"/>
        <v>46063</v>
      </c>
      <c r="J628" s="137" t="str">
        <f t="shared" si="154"/>
        <v>029-46063</v>
      </c>
      <c r="K628" s="137">
        <f t="shared" si="155"/>
        <v>0.33333333333333331</v>
      </c>
      <c r="L628" s="137">
        <f t="shared" si="156"/>
        <v>0.5</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100</v>
      </c>
      <c r="V628" s="137">
        <f t="shared" si="165"/>
        <v>100</v>
      </c>
      <c r="W628" s="137">
        <f t="shared" si="166"/>
        <v>100</v>
      </c>
      <c r="X628" s="137">
        <f t="shared" si="166"/>
        <v>100</v>
      </c>
      <c r="Y628" s="137">
        <f t="shared" si="166"/>
        <v>0</v>
      </c>
      <c r="Z628" s="137">
        <f t="shared" si="166"/>
        <v>0</v>
      </c>
      <c r="AA628" s="137">
        <f t="shared" si="166"/>
        <v>0</v>
      </c>
      <c r="AB628" s="137">
        <f t="shared" si="166"/>
        <v>0</v>
      </c>
      <c r="AC628" s="137">
        <f t="shared" si="166"/>
        <v>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37.5">
      <c r="A629" s="148">
        <v>107</v>
      </c>
      <c r="B629" s="149">
        <v>46064</v>
      </c>
      <c r="C629" s="150">
        <v>0</v>
      </c>
      <c r="D629" s="150">
        <v>24</v>
      </c>
      <c r="E629" s="153" t="s">
        <v>28</v>
      </c>
      <c r="F629" s="156" t="s">
        <v>29</v>
      </c>
      <c r="G629" s="156" t="s">
        <v>1</v>
      </c>
      <c r="H629" s="138" t="str">
        <f>IF(OR(G629="中止",G629="取消"),"998",IF(ISNA(MATCH($E629,施設情報!$B$2:$B$96,0)),"999",INDEX(施設情報!$C$2:$C$96,MATCH($E629,施設情報!$B$2:$B$96,0))))</f>
        <v>001</v>
      </c>
      <c r="I629" s="139">
        <f t="shared" si="153"/>
        <v>46064</v>
      </c>
      <c r="J629" s="137" t="str">
        <f t="shared" si="154"/>
        <v>001-46064</v>
      </c>
      <c r="K629" s="137">
        <f t="shared" si="155"/>
        <v>0</v>
      </c>
      <c r="L629" s="137">
        <f t="shared" si="156"/>
        <v>1</v>
      </c>
      <c r="M629" s="137">
        <f t="shared" si="165"/>
        <v>100</v>
      </c>
      <c r="N629" s="137">
        <f t="shared" si="165"/>
        <v>100</v>
      </c>
      <c r="O629" s="137">
        <f t="shared" si="165"/>
        <v>100</v>
      </c>
      <c r="P629" s="137">
        <f t="shared" si="165"/>
        <v>100</v>
      </c>
      <c r="Q629" s="137">
        <f t="shared" si="165"/>
        <v>100</v>
      </c>
      <c r="R629" s="137">
        <f t="shared" si="165"/>
        <v>100</v>
      </c>
      <c r="S629" s="137">
        <f t="shared" si="165"/>
        <v>100</v>
      </c>
      <c r="T629" s="137">
        <f t="shared" si="165"/>
        <v>100</v>
      </c>
      <c r="U629" s="137">
        <f t="shared" si="165"/>
        <v>100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100</v>
      </c>
      <c r="AE629" s="137">
        <f t="shared" si="166"/>
        <v>100</v>
      </c>
      <c r="AF629" s="137">
        <f t="shared" si="166"/>
        <v>100</v>
      </c>
      <c r="AG629" s="137">
        <f t="shared" si="166"/>
        <v>100</v>
      </c>
      <c r="AH629" s="137">
        <f t="shared" si="166"/>
        <v>100</v>
      </c>
      <c r="AI629" s="137">
        <f t="shared" si="166"/>
        <v>100</v>
      </c>
      <c r="AJ629" s="137">
        <f t="shared" si="166"/>
        <v>100</v>
      </c>
      <c r="AK629" s="136">
        <f ca="1">IF(AND(AND($AK$3&lt;=B629,B629&lt;=$AK$1),B629&lt;&gt;""),1,0)</f>
        <v>1</v>
      </c>
      <c r="AL629" s="136">
        <f>IF(OR(F629="工事・メンテ（共用可）",F629="要調整"),0.5,IF(F629="ヘリ訓練日",0.4,1))</f>
        <v>1</v>
      </c>
      <c r="AM629" s="136">
        <v>1</v>
      </c>
    </row>
    <row r="630" spans="1:39" ht="56.25">
      <c r="A630" s="148">
        <v>336</v>
      </c>
      <c r="B630" s="152">
        <v>46064</v>
      </c>
      <c r="C630" s="154">
        <v>9</v>
      </c>
      <c r="D630" s="154">
        <v>17</v>
      </c>
      <c r="E630" s="153" t="s">
        <v>53</v>
      </c>
      <c r="F630" s="207" t="s">
        <v>96</v>
      </c>
      <c r="G630" s="207" t="s">
        <v>1</v>
      </c>
      <c r="H630" s="138" t="str">
        <f>IF(OR(G630="中止",G630="取消"),"998",IF(ISNA(MATCH($E630,施設情報!$B$2:$B$96,0)),"999",INDEX(施設情報!$C$2:$C$96,MATCH($E630,施設情報!$B$2:$B$96,0))))</f>
        <v>024</v>
      </c>
      <c r="I630" s="139">
        <f t="shared" si="153"/>
        <v>46064</v>
      </c>
      <c r="J630" s="137" t="str">
        <f t="shared" si="154"/>
        <v>024-46064</v>
      </c>
      <c r="K630" s="137">
        <f t="shared" si="155"/>
        <v>0.375</v>
      </c>
      <c r="L630" s="137">
        <f t="shared" si="156"/>
        <v>0.70833333333333337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100</v>
      </c>
      <c r="AB630" s="137">
        <f t="shared" si="166"/>
        <v>100</v>
      </c>
      <c r="AC630" s="137">
        <f t="shared" si="166"/>
        <v>100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56.25">
      <c r="A631" s="148">
        <v>337</v>
      </c>
      <c r="B631" s="152">
        <v>46065</v>
      </c>
      <c r="C631" s="154">
        <v>9</v>
      </c>
      <c r="D631" s="154">
        <v>17</v>
      </c>
      <c r="E631" s="153" t="s">
        <v>53</v>
      </c>
      <c r="F631" s="207" t="s">
        <v>96</v>
      </c>
      <c r="G631" s="207" t="s">
        <v>1</v>
      </c>
      <c r="H631" s="138" t="str">
        <f>IF(OR(G631="中止",G631="取消"),"998",IF(ISNA(MATCH($E631,施設情報!$B$2:$B$96,0)),"999",INDEX(施設情報!$C$2:$C$96,MATCH($E631,施設情報!$B$2:$B$96,0))))</f>
        <v>024</v>
      </c>
      <c r="I631" s="139">
        <f t="shared" si="153"/>
        <v>46065</v>
      </c>
      <c r="J631" s="137" t="str">
        <f t="shared" si="154"/>
        <v>024-46065</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100</v>
      </c>
      <c r="AA631" s="137">
        <f t="shared" si="166"/>
        <v>100</v>
      </c>
      <c r="AB631" s="137">
        <f t="shared" si="166"/>
        <v>100</v>
      </c>
      <c r="AC631" s="137">
        <f t="shared" si="166"/>
        <v>100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72">
      <c r="A632" s="148">
        <v>991</v>
      </c>
      <c r="B632" s="149">
        <v>46065</v>
      </c>
      <c r="C632" s="150">
        <v>9</v>
      </c>
      <c r="D632" s="150">
        <v>17</v>
      </c>
      <c r="E632" s="153" t="s">
        <v>93</v>
      </c>
      <c r="F632" s="156" t="s">
        <v>96</v>
      </c>
      <c r="G632" s="156" t="s">
        <v>497</v>
      </c>
      <c r="H632" s="138" t="str">
        <f>IF(OR(G632="中止",G632="取消"),"998",IF(ISNA(MATCH($E632,施設情報!$B$2:$B$96,0)),"999",INDEX(施設情報!$C$2:$C$96,MATCH($E632,施設情報!$B$2:$B$96,0))))</f>
        <v>010</v>
      </c>
      <c r="I632" s="139">
        <f t="shared" si="153"/>
        <v>46065</v>
      </c>
      <c r="J632" s="137" t="str">
        <f t="shared" si="154"/>
        <v>010-46065</v>
      </c>
      <c r="K632" s="137">
        <f t="shared" si="155"/>
        <v>0.375</v>
      </c>
      <c r="L632" s="137">
        <f t="shared" si="156"/>
        <v>0.70833333333333337</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100</v>
      </c>
      <c r="W632" s="137">
        <f t="shared" si="166"/>
        <v>100</v>
      </c>
      <c r="X632" s="137">
        <f t="shared" si="166"/>
        <v>100</v>
      </c>
      <c r="Y632" s="137">
        <f t="shared" si="166"/>
        <v>100</v>
      </c>
      <c r="Z632" s="137">
        <f t="shared" si="166"/>
        <v>100</v>
      </c>
      <c r="AA632" s="137">
        <f t="shared" si="166"/>
        <v>100</v>
      </c>
      <c r="AB632" s="137">
        <f t="shared" si="166"/>
        <v>100</v>
      </c>
      <c r="AC632" s="137">
        <f t="shared" si="166"/>
        <v>100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90">
      <c r="A633" s="148">
        <v>992</v>
      </c>
      <c r="B633" s="149">
        <v>46065</v>
      </c>
      <c r="C633" s="150">
        <v>9</v>
      </c>
      <c r="D633" s="150">
        <v>17</v>
      </c>
      <c r="E633" s="153" t="s">
        <v>95</v>
      </c>
      <c r="F633" s="156" t="s">
        <v>96</v>
      </c>
      <c r="G633" s="156" t="s">
        <v>497</v>
      </c>
      <c r="H633" s="138" t="str">
        <f>IF(OR(G633="中止",G633="取消"),"998",IF(ISNA(MATCH($E633,施設情報!$B$2:$B$96,0)),"999",INDEX(施設情報!$C$2:$C$96,MATCH($E633,施設情報!$B$2:$B$96,0))))</f>
        <v>011</v>
      </c>
      <c r="I633" s="139">
        <f t="shared" si="153"/>
        <v>46065</v>
      </c>
      <c r="J633" s="137" t="str">
        <f t="shared" si="154"/>
        <v>011-46065</v>
      </c>
      <c r="K633" s="137">
        <f t="shared" si="155"/>
        <v>0.375</v>
      </c>
      <c r="L633" s="137">
        <f t="shared" si="156"/>
        <v>0.70833333333333337</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0</v>
      </c>
      <c r="AE633" s="137">
        <f t="shared" si="166"/>
        <v>0</v>
      </c>
      <c r="AF633" s="137">
        <f t="shared" si="166"/>
        <v>0</v>
      </c>
      <c r="AG633" s="137">
        <f t="shared" si="166"/>
        <v>0</v>
      </c>
      <c r="AH633" s="137">
        <f t="shared" si="166"/>
        <v>0</v>
      </c>
      <c r="AI633" s="137">
        <f t="shared" si="166"/>
        <v>0</v>
      </c>
      <c r="AJ633" s="137">
        <f t="shared" si="166"/>
        <v>0</v>
      </c>
      <c r="AK633" s="136">
        <f ca="1">IF(AND(AND($AK$3&lt;=B633,B633&lt;=$AK$1),B633&lt;&gt;""),1,0)</f>
        <v>1</v>
      </c>
      <c r="AL633" s="136">
        <f>IF(OR(F633="工事・メンテ（共用可）",F633="要調整"),0.5,IF(F633="ヘリ訓練日",0.4,1))</f>
        <v>1</v>
      </c>
      <c r="AM633" s="136">
        <v>1</v>
      </c>
    </row>
    <row r="634" spans="1:39" ht="72">
      <c r="A634" s="148">
        <v>993</v>
      </c>
      <c r="B634" s="149">
        <v>46065</v>
      </c>
      <c r="C634" s="150">
        <v>9</v>
      </c>
      <c r="D634" s="150">
        <v>17</v>
      </c>
      <c r="E634" s="153" t="s">
        <v>94</v>
      </c>
      <c r="F634" s="156" t="s">
        <v>96</v>
      </c>
      <c r="G634" s="156" t="s">
        <v>497</v>
      </c>
      <c r="H634" s="138" t="str">
        <f>IF(OR(G634="中止",G634="取消"),"998",IF(ISNA(MATCH($E634,施設情報!$B$2:$B$96,0)),"999",INDEX(施設情報!$C$2:$C$96,MATCH($E634,施設情報!$B$2:$B$96,0))))</f>
        <v>012</v>
      </c>
      <c r="I634" s="139">
        <f t="shared" si="153"/>
        <v>46065</v>
      </c>
      <c r="J634" s="137" t="str">
        <f t="shared" si="154"/>
        <v>012-46065</v>
      </c>
      <c r="K634" s="137">
        <f t="shared" si="155"/>
        <v>0.375</v>
      </c>
      <c r="L634" s="137">
        <f t="shared" si="156"/>
        <v>0.70833333333333337</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c r="AL634" s="136">
        <f>IF(OR(F634="工事・メンテ（共用可）",F634="要調整"),0.5,IF(F634="ヘリ訓練日",0.4,1))</f>
        <v>1</v>
      </c>
      <c r="AM634" s="136">
        <v>1</v>
      </c>
    </row>
    <row r="635" spans="1:39" ht="75">
      <c r="A635" s="148">
        <v>139</v>
      </c>
      <c r="B635" s="149">
        <v>46066</v>
      </c>
      <c r="C635" s="150">
        <v>8</v>
      </c>
      <c r="D635" s="150">
        <v>10</v>
      </c>
      <c r="E635" s="153" t="s">
        <v>41</v>
      </c>
      <c r="F635" s="156" t="s">
        <v>0</v>
      </c>
      <c r="G635" s="156" t="s">
        <v>1</v>
      </c>
      <c r="H635" s="138" t="str">
        <f>IF(OR(G635="中止",G635="取消"),"998",IF(ISNA(MATCH($E635,施設情報!$B$2:$B$96,0)),"999",INDEX(施設情報!$C$2:$C$96,MATCH($E635,施設情報!$B$2:$B$96,0))))</f>
        <v>004</v>
      </c>
      <c r="I635" s="139">
        <f t="shared" si="153"/>
        <v>46066</v>
      </c>
      <c r="J635" s="137" t="str">
        <f t="shared" si="154"/>
        <v>004-46066</v>
      </c>
      <c r="K635" s="137">
        <f t="shared" si="155"/>
        <v>0.33333333333333331</v>
      </c>
      <c r="L635" s="137">
        <f t="shared" si="156"/>
        <v>0.41666666666666669</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100</v>
      </c>
      <c r="V635" s="137">
        <f t="shared" si="167"/>
        <v>100</v>
      </c>
      <c r="W635" s="137">
        <f t="shared" ref="W635:AJ644" si="168">IF(AND(W$3&gt;=$K635,W$3&lt;$L635),100*$AM635,0)</f>
        <v>0</v>
      </c>
      <c r="X635" s="137">
        <f t="shared" si="168"/>
        <v>0</v>
      </c>
      <c r="Y635" s="137">
        <f t="shared" si="168"/>
        <v>0</v>
      </c>
      <c r="Z635" s="137">
        <f t="shared" si="168"/>
        <v>0</v>
      </c>
      <c r="AA635" s="137">
        <f t="shared" si="168"/>
        <v>0</v>
      </c>
      <c r="AB635" s="137">
        <f t="shared" si="168"/>
        <v>0</v>
      </c>
      <c r="AC635" s="137">
        <f t="shared" si="168"/>
        <v>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93.75">
      <c r="A636" s="148">
        <v>140</v>
      </c>
      <c r="B636" s="149">
        <v>46066</v>
      </c>
      <c r="C636" s="150">
        <v>8</v>
      </c>
      <c r="D636" s="150">
        <v>10</v>
      </c>
      <c r="E636" s="153" t="s">
        <v>493</v>
      </c>
      <c r="F636" s="156" t="s">
        <v>0</v>
      </c>
      <c r="G636" s="156" t="s">
        <v>1</v>
      </c>
      <c r="H636" s="138" t="str">
        <f>IF(OR(G636="中止",G636="取消"),"998",IF(ISNA(MATCH($E636,施設情報!$B$2:$B$96,0)),"999",INDEX(施設情報!$C$2:$C$96,MATCH($E636,施設情報!$B$2:$B$96,0))))</f>
        <v>005</v>
      </c>
      <c r="I636" s="139">
        <f t="shared" si="153"/>
        <v>46066</v>
      </c>
      <c r="J636" s="137" t="str">
        <f t="shared" si="154"/>
        <v>005-46066</v>
      </c>
      <c r="K636" s="137">
        <f t="shared" si="155"/>
        <v>0.33333333333333331</v>
      </c>
      <c r="L636" s="137">
        <f t="shared" si="156"/>
        <v>0.41666666666666669</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100</v>
      </c>
      <c r="V636" s="137">
        <f t="shared" si="167"/>
        <v>100</v>
      </c>
      <c r="W636" s="137">
        <f t="shared" si="168"/>
        <v>0</v>
      </c>
      <c r="X636" s="137">
        <f t="shared" si="168"/>
        <v>0</v>
      </c>
      <c r="Y636" s="137">
        <f t="shared" si="168"/>
        <v>0</v>
      </c>
      <c r="Z636" s="137">
        <f t="shared" si="168"/>
        <v>0</v>
      </c>
      <c r="AA636" s="137">
        <f t="shared" si="168"/>
        <v>0</v>
      </c>
      <c r="AB636" s="137">
        <f t="shared" si="168"/>
        <v>0</v>
      </c>
      <c r="AC636" s="137">
        <f t="shared" si="168"/>
        <v>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1</v>
      </c>
      <c r="AM636" s="136">
        <v>1</v>
      </c>
    </row>
    <row r="637" spans="1:39" ht="37.5">
      <c r="A637" s="148">
        <v>141</v>
      </c>
      <c r="B637" s="149">
        <v>46066</v>
      </c>
      <c r="C637" s="150">
        <v>9</v>
      </c>
      <c r="D637" s="150">
        <v>14</v>
      </c>
      <c r="E637" s="153" t="s">
        <v>4</v>
      </c>
      <c r="F637" s="156" t="s">
        <v>0</v>
      </c>
      <c r="G637" s="156" t="s">
        <v>1</v>
      </c>
      <c r="H637" s="138" t="str">
        <f>IF(OR(G637="中止",G637="取消"),"998",IF(ISNA(MATCH($E637,施設情報!$B$2:$B$96,0)),"999",INDEX(施設情報!$C$2:$C$96,MATCH($E637,施設情報!$B$2:$B$96,0))))</f>
        <v>063</v>
      </c>
      <c r="I637" s="139">
        <f t="shared" si="153"/>
        <v>46066</v>
      </c>
      <c r="J637" s="137" t="str">
        <f t="shared" si="154"/>
        <v>063-46066</v>
      </c>
      <c r="K637" s="137">
        <f t="shared" si="155"/>
        <v>0.375</v>
      </c>
      <c r="L637" s="137">
        <f t="shared" si="156"/>
        <v>0.58333333333333337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100</v>
      </c>
      <c r="W637" s="137">
        <f t="shared" si="168"/>
        <v>100</v>
      </c>
      <c r="X637" s="137">
        <f t="shared" si="168"/>
        <v>100</v>
      </c>
      <c r="Y637" s="137">
        <f t="shared" si="168"/>
        <v>100</v>
      </c>
      <c r="Z637" s="137">
        <f t="shared" si="168"/>
        <v>100</v>
      </c>
      <c r="AA637" s="137">
        <f t="shared" si="168"/>
        <v>0</v>
      </c>
      <c r="AB637" s="137">
        <f t="shared" si="168"/>
        <v>0</v>
      </c>
      <c r="AC637" s="137">
        <f t="shared" si="168"/>
        <v>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1</v>
      </c>
      <c r="AM637" s="136">
        <v>1</v>
      </c>
    </row>
    <row r="638" spans="1:39" ht="75">
      <c r="A638" s="148">
        <v>142</v>
      </c>
      <c r="B638" s="149">
        <v>46066</v>
      </c>
      <c r="C638" s="150">
        <v>9</v>
      </c>
      <c r="D638" s="150">
        <v>14</v>
      </c>
      <c r="E638" s="153" t="s">
        <v>8</v>
      </c>
      <c r="F638" s="156" t="s">
        <v>0</v>
      </c>
      <c r="G638" s="156" t="s">
        <v>1</v>
      </c>
      <c r="H638" s="138" t="str">
        <f>IF(OR(G638="中止",G638="取消"),"998",IF(ISNA(MATCH($E638,施設情報!$B$2:$B$96,0)),"999",INDEX(施設情報!$C$2:$C$96,MATCH($E638,施設情報!$B$2:$B$96,0))))</f>
        <v>029</v>
      </c>
      <c r="I638" s="139">
        <f t="shared" si="153"/>
        <v>46066</v>
      </c>
      <c r="J638" s="137" t="str">
        <f t="shared" si="154"/>
        <v>029-46066</v>
      </c>
      <c r="K638" s="137">
        <f t="shared" si="155"/>
        <v>0.375</v>
      </c>
      <c r="L638" s="137">
        <f t="shared" si="156"/>
        <v>0.58333333333333337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100</v>
      </c>
      <c r="W638" s="137">
        <f t="shared" si="168"/>
        <v>100</v>
      </c>
      <c r="X638" s="137">
        <f t="shared" si="168"/>
        <v>100</v>
      </c>
      <c r="Y638" s="137">
        <f t="shared" si="168"/>
        <v>100</v>
      </c>
      <c r="Z638" s="137">
        <f t="shared" si="168"/>
        <v>100</v>
      </c>
      <c r="AA638" s="137">
        <f t="shared" si="168"/>
        <v>0</v>
      </c>
      <c r="AB638" s="137">
        <f t="shared" si="168"/>
        <v>0</v>
      </c>
      <c r="AC638" s="137">
        <f t="shared" si="168"/>
        <v>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1</v>
      </c>
      <c r="AM638" s="136">
        <v>1</v>
      </c>
    </row>
    <row r="639" spans="1:39" ht="37.5">
      <c r="A639" s="148">
        <v>143</v>
      </c>
      <c r="B639" s="149">
        <v>46066</v>
      </c>
      <c r="C639" s="150">
        <v>9</v>
      </c>
      <c r="D639" s="150">
        <v>14</v>
      </c>
      <c r="E639" s="153" t="s">
        <v>9</v>
      </c>
      <c r="F639" s="156" t="s">
        <v>0</v>
      </c>
      <c r="G639" s="156" t="s">
        <v>1</v>
      </c>
      <c r="H639" s="138" t="str">
        <f>IF(OR(G639="中止",G639="取消"),"998",IF(ISNA(MATCH($E639,施設情報!$B$2:$B$96,0)),"999",INDEX(施設情報!$C$2:$C$96,MATCH($E639,施設情報!$B$2:$B$96,0))))</f>
        <v>022</v>
      </c>
      <c r="I639" s="139">
        <f t="shared" si="153"/>
        <v>46066</v>
      </c>
      <c r="J639" s="137" t="str">
        <f t="shared" si="154"/>
        <v>022-46066</v>
      </c>
      <c r="K639" s="137">
        <f t="shared" si="155"/>
        <v>0.375</v>
      </c>
      <c r="L639" s="137">
        <f t="shared" si="156"/>
        <v>0.58333333333333337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100</v>
      </c>
      <c r="W639" s="137">
        <f t="shared" si="168"/>
        <v>100</v>
      </c>
      <c r="X639" s="137">
        <f t="shared" si="168"/>
        <v>100</v>
      </c>
      <c r="Y639" s="137">
        <f t="shared" si="168"/>
        <v>100</v>
      </c>
      <c r="Z639" s="137">
        <f t="shared" si="168"/>
        <v>100</v>
      </c>
      <c r="AA639" s="137">
        <f t="shared" si="168"/>
        <v>0</v>
      </c>
      <c r="AB639" s="137">
        <f t="shared" si="168"/>
        <v>0</v>
      </c>
      <c r="AC639" s="137">
        <f t="shared" si="168"/>
        <v>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1</v>
      </c>
      <c r="AM639" s="136">
        <v>1</v>
      </c>
    </row>
    <row r="640" spans="1:39" ht="37.5">
      <c r="A640" s="148">
        <v>144</v>
      </c>
      <c r="B640" s="149">
        <v>46066</v>
      </c>
      <c r="C640" s="150">
        <v>9</v>
      </c>
      <c r="D640" s="150">
        <v>14</v>
      </c>
      <c r="E640" s="153" t="s">
        <v>5</v>
      </c>
      <c r="F640" s="156" t="s">
        <v>0</v>
      </c>
      <c r="G640" s="156" t="s">
        <v>1</v>
      </c>
      <c r="H640" s="138" t="str">
        <f>IF(OR(G640="中止",G640="取消"),"998",IF(ISNA(MATCH($E640,施設情報!$B$2:$B$96,0)),"999",INDEX(施設情報!$C$2:$C$96,MATCH($E640,施設情報!$B$2:$B$96,0))))</f>
        <v>064</v>
      </c>
      <c r="I640" s="139">
        <f t="shared" si="153"/>
        <v>46066</v>
      </c>
      <c r="J640" s="137" t="str">
        <f t="shared" si="154"/>
        <v>064-46066</v>
      </c>
      <c r="K640" s="137">
        <f t="shared" si="155"/>
        <v>0.375</v>
      </c>
      <c r="L640" s="137">
        <f t="shared" si="156"/>
        <v>0.58333333333333337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100</v>
      </c>
      <c r="W640" s="137">
        <f t="shared" si="168"/>
        <v>100</v>
      </c>
      <c r="X640" s="137">
        <f t="shared" si="168"/>
        <v>100</v>
      </c>
      <c r="Y640" s="137">
        <f t="shared" si="168"/>
        <v>100</v>
      </c>
      <c r="Z640" s="137">
        <f t="shared" si="168"/>
        <v>100</v>
      </c>
      <c r="AA640" s="137">
        <f t="shared" si="168"/>
        <v>0</v>
      </c>
      <c r="AB640" s="137">
        <f t="shared" si="168"/>
        <v>0</v>
      </c>
      <c r="AC640" s="137">
        <f t="shared" si="168"/>
        <v>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56.25">
      <c r="A641" s="148">
        <v>145</v>
      </c>
      <c r="B641" s="149">
        <v>46066</v>
      </c>
      <c r="C641" s="150">
        <v>9</v>
      </c>
      <c r="D641" s="150">
        <v>14</v>
      </c>
      <c r="E641" s="153" t="s">
        <v>6</v>
      </c>
      <c r="F641" s="156" t="s">
        <v>0</v>
      </c>
      <c r="G641" s="156" t="s">
        <v>1</v>
      </c>
      <c r="H641" s="138" t="str">
        <f>IF(OR(G641="中止",G641="取消"),"998",IF(ISNA(MATCH($E641,施設情報!$B$2:$B$96,0)),"999",INDEX(施設情報!$C$2:$C$96,MATCH($E641,施設情報!$B$2:$B$96,0))))</f>
        <v>065</v>
      </c>
      <c r="I641" s="139">
        <f t="shared" si="153"/>
        <v>46066</v>
      </c>
      <c r="J641" s="137" t="str">
        <f t="shared" si="154"/>
        <v>065-46066</v>
      </c>
      <c r="K641" s="137">
        <f t="shared" si="155"/>
        <v>0.375</v>
      </c>
      <c r="L641" s="137">
        <f t="shared" si="156"/>
        <v>0.58333333333333337</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100</v>
      </c>
      <c r="W641" s="137">
        <f t="shared" si="168"/>
        <v>100</v>
      </c>
      <c r="X641" s="137">
        <f t="shared" si="168"/>
        <v>100</v>
      </c>
      <c r="Y641" s="137">
        <f t="shared" si="168"/>
        <v>100</v>
      </c>
      <c r="Z641" s="137">
        <f t="shared" si="168"/>
        <v>100</v>
      </c>
      <c r="AA641" s="137">
        <f t="shared" si="168"/>
        <v>0</v>
      </c>
      <c r="AB641" s="137">
        <f t="shared" si="168"/>
        <v>0</v>
      </c>
      <c r="AC641" s="137">
        <f t="shared" si="168"/>
        <v>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56.25">
      <c r="A642" s="148">
        <v>146</v>
      </c>
      <c r="B642" s="149">
        <v>46066</v>
      </c>
      <c r="C642" s="150">
        <v>9</v>
      </c>
      <c r="D642" s="150">
        <v>14</v>
      </c>
      <c r="E642" s="153" t="s">
        <v>7</v>
      </c>
      <c r="F642" s="156" t="s">
        <v>0</v>
      </c>
      <c r="G642" s="156" t="s">
        <v>1</v>
      </c>
      <c r="H642" s="138" t="str">
        <f>IF(OR(G642="中止",G642="取消"),"998",IF(ISNA(MATCH($E642,施設情報!$B$2:$B$96,0)),"999",INDEX(施設情報!$C$2:$C$96,MATCH($E642,施設情報!$B$2:$B$96,0))))</f>
        <v>066</v>
      </c>
      <c r="I642" s="139">
        <f t="shared" si="153"/>
        <v>46066</v>
      </c>
      <c r="J642" s="137" t="str">
        <f t="shared" si="154"/>
        <v>066-46066</v>
      </c>
      <c r="K642" s="137">
        <f t="shared" si="155"/>
        <v>0.375</v>
      </c>
      <c r="L642" s="137">
        <f t="shared" si="156"/>
        <v>0.58333333333333337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100</v>
      </c>
      <c r="W642" s="137">
        <f t="shared" si="168"/>
        <v>100</v>
      </c>
      <c r="X642" s="137">
        <f t="shared" si="168"/>
        <v>100</v>
      </c>
      <c r="Y642" s="137">
        <f t="shared" si="168"/>
        <v>100</v>
      </c>
      <c r="Z642" s="137">
        <f t="shared" si="168"/>
        <v>100</v>
      </c>
      <c r="AA642" s="137">
        <f t="shared" si="168"/>
        <v>0</v>
      </c>
      <c r="AB642" s="137">
        <f t="shared" si="168"/>
        <v>0</v>
      </c>
      <c r="AC642" s="137">
        <f t="shared" si="168"/>
        <v>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72">
      <c r="A643" s="148">
        <v>147</v>
      </c>
      <c r="B643" s="149">
        <v>46066</v>
      </c>
      <c r="C643" s="150">
        <v>14</v>
      </c>
      <c r="D643" s="150">
        <v>16</v>
      </c>
      <c r="E643" s="153" t="s">
        <v>93</v>
      </c>
      <c r="F643" s="156" t="s">
        <v>0</v>
      </c>
      <c r="G643" s="156" t="s">
        <v>1</v>
      </c>
      <c r="H643" s="138" t="str">
        <f>IF(OR(G643="中止",G643="取消"),"998",IF(ISNA(MATCH($E643,施設情報!$B$2:$B$96,0)),"999",INDEX(施設情報!$C$2:$C$96,MATCH($E643,施設情報!$B$2:$B$96,0))))</f>
        <v>010</v>
      </c>
      <c r="I643" s="139">
        <f t="shared" si="153"/>
        <v>46066</v>
      </c>
      <c r="J643" s="137" t="str">
        <f t="shared" si="154"/>
        <v>010-46066</v>
      </c>
      <c r="K643" s="137">
        <f t="shared" si="155"/>
        <v>0.58333333333333337</v>
      </c>
      <c r="L643" s="137">
        <f t="shared" si="156"/>
        <v>0.66666666666666663</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0</v>
      </c>
      <c r="W643" s="137">
        <f t="shared" si="168"/>
        <v>0</v>
      </c>
      <c r="X643" s="137">
        <f t="shared" si="168"/>
        <v>0</v>
      </c>
      <c r="Y643" s="137">
        <f t="shared" si="168"/>
        <v>0</v>
      </c>
      <c r="Z643" s="137">
        <f t="shared" si="168"/>
        <v>0</v>
      </c>
      <c r="AA643" s="137">
        <f t="shared" si="168"/>
        <v>100</v>
      </c>
      <c r="AB643" s="137">
        <f t="shared" si="168"/>
        <v>100</v>
      </c>
      <c r="AC643" s="137">
        <f t="shared" si="168"/>
        <v>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90">
      <c r="A644" s="148">
        <v>148</v>
      </c>
      <c r="B644" s="149">
        <v>46066</v>
      </c>
      <c r="C644" s="150">
        <v>14</v>
      </c>
      <c r="D644" s="150">
        <v>16</v>
      </c>
      <c r="E644" s="153" t="s">
        <v>494</v>
      </c>
      <c r="F644" s="156" t="s">
        <v>0</v>
      </c>
      <c r="G644" s="156" t="s">
        <v>1</v>
      </c>
      <c r="H644" s="138" t="str">
        <f>IF(OR(G644="中止",G644="取消"),"998",IF(ISNA(MATCH($E644,施設情報!$B$2:$B$96,0)),"999",INDEX(施設情報!$C$2:$C$96,MATCH($E644,施設情報!$B$2:$B$96,0))))</f>
        <v>011</v>
      </c>
      <c r="I644" s="139">
        <f t="shared" si="153"/>
        <v>46066</v>
      </c>
      <c r="J644" s="137" t="str">
        <f t="shared" si="154"/>
        <v>011-46066</v>
      </c>
      <c r="K644" s="137">
        <f t="shared" si="155"/>
        <v>0.58333333333333337</v>
      </c>
      <c r="L644" s="137">
        <f t="shared" si="156"/>
        <v>0.66666666666666663</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0</v>
      </c>
      <c r="W644" s="137">
        <f t="shared" si="168"/>
        <v>0</v>
      </c>
      <c r="X644" s="137">
        <f t="shared" si="168"/>
        <v>0</v>
      </c>
      <c r="Y644" s="137">
        <f t="shared" si="168"/>
        <v>0</v>
      </c>
      <c r="Z644" s="137">
        <f t="shared" si="168"/>
        <v>0</v>
      </c>
      <c r="AA644" s="137">
        <f t="shared" si="168"/>
        <v>100</v>
      </c>
      <c r="AB644" s="137">
        <f t="shared" si="168"/>
        <v>100</v>
      </c>
      <c r="AC644" s="137">
        <f t="shared" si="168"/>
        <v>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56.25">
      <c r="A645" s="148">
        <v>338</v>
      </c>
      <c r="B645" s="152">
        <v>46066</v>
      </c>
      <c r="C645" s="154">
        <v>9</v>
      </c>
      <c r="D645" s="154">
        <v>17</v>
      </c>
      <c r="E645" s="153" t="s">
        <v>53</v>
      </c>
      <c r="F645" s="207" t="s">
        <v>96</v>
      </c>
      <c r="G645" s="207" t="s">
        <v>1</v>
      </c>
      <c r="H645" s="138" t="str">
        <f>IF(OR(G645="中止",G645="取消"),"998",IF(ISNA(MATCH($E645,施設情報!$B$2:$B$96,0)),"999",INDEX(施設情報!$C$2:$C$96,MATCH($E645,施設情報!$B$2:$B$96,0))))</f>
        <v>024</v>
      </c>
      <c r="I645" s="139">
        <f t="shared" ref="I645:I708" si="169">B645</f>
        <v>46066</v>
      </c>
      <c r="J645" s="137" t="str">
        <f t="shared" ref="J645:J708" si="170">H645&amp;"-"&amp;I645</f>
        <v>024-46066</v>
      </c>
      <c r="K645" s="137">
        <f t="shared" ref="K645:K708" si="171">C645/24</f>
        <v>0.375</v>
      </c>
      <c r="L645" s="137">
        <f t="shared" ref="L645:L708" si="172">D645/24</f>
        <v>0.70833333333333337</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c r="AL645" s="136">
        <f>IF(OR(F645="工事・メンテ（共用可）",F645="要調整"),0.5,IF(F645="ヘリ訓練日",0.4,1))</f>
        <v>1</v>
      </c>
      <c r="AM645" s="136">
        <v>1</v>
      </c>
    </row>
    <row r="646" spans="1:39" ht="75">
      <c r="A646" s="148">
        <v>980</v>
      </c>
      <c r="B646" s="149">
        <v>46066</v>
      </c>
      <c r="C646" s="150">
        <v>8</v>
      </c>
      <c r="D646" s="150">
        <v>12</v>
      </c>
      <c r="E646" s="153" t="s">
        <v>41</v>
      </c>
      <c r="F646" s="156" t="s">
        <v>96</v>
      </c>
      <c r="G646" s="156" t="s">
        <v>497</v>
      </c>
      <c r="H646" s="138" t="str">
        <f>IF(OR(G646="中止",G646="取消"),"998",IF(ISNA(MATCH($E646,施設情報!$B$2:$B$96,0)),"999",INDEX(施設情報!$C$2:$C$96,MATCH($E646,施設情報!$B$2:$B$96,0))))</f>
        <v>004</v>
      </c>
      <c r="I646" s="139">
        <f t="shared" si="169"/>
        <v>46066</v>
      </c>
      <c r="J646" s="137" t="str">
        <f t="shared" si="170"/>
        <v>004-46066</v>
      </c>
      <c r="K646" s="137">
        <f t="shared" si="171"/>
        <v>0.33333333333333331</v>
      </c>
      <c r="L646" s="137">
        <f t="shared" si="172"/>
        <v>0.5</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100</v>
      </c>
      <c r="V646" s="137">
        <f t="shared" si="173"/>
        <v>100</v>
      </c>
      <c r="W646" s="137">
        <f t="shared" si="174"/>
        <v>100</v>
      </c>
      <c r="X646" s="137">
        <f t="shared" si="174"/>
        <v>100</v>
      </c>
      <c r="Y646" s="137">
        <f t="shared" si="174"/>
        <v>0</v>
      </c>
      <c r="Z646" s="137">
        <f t="shared" si="174"/>
        <v>0</v>
      </c>
      <c r="AA646" s="137">
        <f t="shared" si="174"/>
        <v>0</v>
      </c>
      <c r="AB646" s="137">
        <f t="shared" si="174"/>
        <v>0</v>
      </c>
      <c r="AC646" s="137">
        <f t="shared" si="174"/>
        <v>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93.75">
      <c r="A647" s="148">
        <v>981</v>
      </c>
      <c r="B647" s="149">
        <v>46066</v>
      </c>
      <c r="C647" s="150">
        <v>8</v>
      </c>
      <c r="D647" s="150">
        <v>12</v>
      </c>
      <c r="E647" s="153" t="s">
        <v>42</v>
      </c>
      <c r="F647" s="156" t="s">
        <v>96</v>
      </c>
      <c r="G647" s="156" t="s">
        <v>497</v>
      </c>
      <c r="H647" s="138" t="str">
        <f>IF(OR(G647="中止",G647="取消"),"998",IF(ISNA(MATCH($E647,施設情報!$B$2:$B$96,0)),"999",INDEX(施設情報!$C$2:$C$96,MATCH($E647,施設情報!$B$2:$B$96,0))))</f>
        <v>005</v>
      </c>
      <c r="I647" s="139">
        <f t="shared" si="169"/>
        <v>46066</v>
      </c>
      <c r="J647" s="137" t="str">
        <f t="shared" si="170"/>
        <v>005-46066</v>
      </c>
      <c r="K647" s="137">
        <f t="shared" si="171"/>
        <v>0.33333333333333331</v>
      </c>
      <c r="L647" s="137">
        <f t="shared" si="172"/>
        <v>0.5</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100</v>
      </c>
      <c r="V647" s="137">
        <f t="shared" si="173"/>
        <v>100</v>
      </c>
      <c r="W647" s="137">
        <f t="shared" si="174"/>
        <v>100</v>
      </c>
      <c r="X647" s="137">
        <f t="shared" si="174"/>
        <v>100</v>
      </c>
      <c r="Y647" s="137">
        <f t="shared" si="174"/>
        <v>0</v>
      </c>
      <c r="Z647" s="137">
        <f t="shared" si="174"/>
        <v>0</v>
      </c>
      <c r="AA647" s="137">
        <f t="shared" si="174"/>
        <v>0</v>
      </c>
      <c r="AB647" s="137">
        <f t="shared" si="174"/>
        <v>0</v>
      </c>
      <c r="AC647" s="137">
        <f t="shared" si="174"/>
        <v>0</v>
      </c>
      <c r="AD647" s="137">
        <f t="shared" si="174"/>
        <v>0</v>
      </c>
      <c r="AE647" s="137">
        <f t="shared" si="174"/>
        <v>0</v>
      </c>
      <c r="AF647" s="137">
        <f t="shared" si="174"/>
        <v>0</v>
      </c>
      <c r="AG647" s="137">
        <f t="shared" si="174"/>
        <v>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75">
      <c r="A648" s="148">
        <v>982</v>
      </c>
      <c r="B648" s="149">
        <v>46066</v>
      </c>
      <c r="C648" s="150">
        <v>8</v>
      </c>
      <c r="D648" s="150">
        <v>12</v>
      </c>
      <c r="E648" s="153" t="s">
        <v>43</v>
      </c>
      <c r="F648" s="156" t="s">
        <v>96</v>
      </c>
      <c r="G648" s="156" t="s">
        <v>497</v>
      </c>
      <c r="H648" s="138" t="str">
        <f>IF(OR(G648="中止",G648="取消"),"998",IF(ISNA(MATCH($E648,施設情報!$B$2:$B$96,0)),"999",INDEX(施設情報!$C$2:$C$96,MATCH($E648,施設情報!$B$2:$B$96,0))))</f>
        <v>006</v>
      </c>
      <c r="I648" s="139">
        <f t="shared" si="169"/>
        <v>46066</v>
      </c>
      <c r="J648" s="137" t="str">
        <f t="shared" si="170"/>
        <v>006-46066</v>
      </c>
      <c r="K648" s="137">
        <f t="shared" si="171"/>
        <v>0.33333333333333331</v>
      </c>
      <c r="L648" s="137">
        <f t="shared" si="172"/>
        <v>0.5</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100</v>
      </c>
      <c r="V648" s="137">
        <f t="shared" si="173"/>
        <v>100</v>
      </c>
      <c r="W648" s="137">
        <f t="shared" si="174"/>
        <v>100</v>
      </c>
      <c r="X648" s="137">
        <f t="shared" si="174"/>
        <v>100</v>
      </c>
      <c r="Y648" s="137">
        <f t="shared" si="174"/>
        <v>0</v>
      </c>
      <c r="Z648" s="137">
        <f t="shared" si="174"/>
        <v>0</v>
      </c>
      <c r="AA648" s="137">
        <f t="shared" si="174"/>
        <v>0</v>
      </c>
      <c r="AB648" s="137">
        <f t="shared" si="174"/>
        <v>0</v>
      </c>
      <c r="AC648" s="137">
        <f t="shared" si="174"/>
        <v>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37.5">
      <c r="A649" s="148">
        <v>983</v>
      </c>
      <c r="B649" s="149">
        <v>46066</v>
      </c>
      <c r="C649" s="150">
        <v>8</v>
      </c>
      <c r="D649" s="150">
        <v>12</v>
      </c>
      <c r="E649" s="153" t="s">
        <v>88</v>
      </c>
      <c r="F649" s="156" t="s">
        <v>96</v>
      </c>
      <c r="G649" s="156" t="s">
        <v>497</v>
      </c>
      <c r="H649" s="138" t="str">
        <f>IF(OR(G649="中止",G649="取消"),"998",IF(ISNA(MATCH($E649,施設情報!$B$2:$B$96,0)),"999",INDEX(施設情報!$C$2:$C$96,MATCH($E649,施設情報!$B$2:$B$96,0))))</f>
        <v>063</v>
      </c>
      <c r="I649" s="139">
        <f t="shared" si="169"/>
        <v>46066</v>
      </c>
      <c r="J649" s="137" t="str">
        <f t="shared" si="170"/>
        <v>063-46066</v>
      </c>
      <c r="K649" s="137">
        <f t="shared" si="171"/>
        <v>0.33333333333333331</v>
      </c>
      <c r="L649" s="137">
        <f t="shared" si="172"/>
        <v>0.5</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100</v>
      </c>
      <c r="V649" s="137">
        <f t="shared" si="173"/>
        <v>100</v>
      </c>
      <c r="W649" s="137">
        <f t="shared" si="174"/>
        <v>100</v>
      </c>
      <c r="X649" s="137">
        <f t="shared" si="174"/>
        <v>100</v>
      </c>
      <c r="Y649" s="137">
        <f t="shared" si="174"/>
        <v>0</v>
      </c>
      <c r="Z649" s="137">
        <f t="shared" si="174"/>
        <v>0</v>
      </c>
      <c r="AA649" s="137">
        <f t="shared" si="174"/>
        <v>0</v>
      </c>
      <c r="AB649" s="137">
        <f t="shared" si="174"/>
        <v>0</v>
      </c>
      <c r="AC649" s="137">
        <f t="shared" si="174"/>
        <v>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37.5">
      <c r="A650" s="148">
        <v>984</v>
      </c>
      <c r="B650" s="149">
        <v>46066</v>
      </c>
      <c r="C650" s="150">
        <v>8</v>
      </c>
      <c r="D650" s="150">
        <v>12</v>
      </c>
      <c r="E650" s="153" t="s">
        <v>89</v>
      </c>
      <c r="F650" s="156" t="s">
        <v>96</v>
      </c>
      <c r="G650" s="156" t="s">
        <v>497</v>
      </c>
      <c r="H650" s="138" t="str">
        <f>IF(OR(G650="中止",G650="取消"),"998",IF(ISNA(MATCH($E650,施設情報!$B$2:$B$96,0)),"999",INDEX(施設情報!$C$2:$C$96,MATCH($E650,施設情報!$B$2:$B$96,0))))</f>
        <v>064</v>
      </c>
      <c r="I650" s="139">
        <f t="shared" si="169"/>
        <v>46066</v>
      </c>
      <c r="J650" s="137" t="str">
        <f t="shared" si="170"/>
        <v>064-46066</v>
      </c>
      <c r="K650" s="137">
        <f t="shared" si="171"/>
        <v>0.33333333333333331</v>
      </c>
      <c r="L650" s="137">
        <f t="shared" si="172"/>
        <v>0.5</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100</v>
      </c>
      <c r="V650" s="137">
        <f t="shared" si="173"/>
        <v>100</v>
      </c>
      <c r="W650" s="137">
        <f t="shared" si="174"/>
        <v>100</v>
      </c>
      <c r="X650" s="137">
        <f t="shared" si="174"/>
        <v>100</v>
      </c>
      <c r="Y650" s="137">
        <f t="shared" si="174"/>
        <v>0</v>
      </c>
      <c r="Z650" s="137">
        <f t="shared" si="174"/>
        <v>0</v>
      </c>
      <c r="AA650" s="137">
        <f t="shared" si="174"/>
        <v>0</v>
      </c>
      <c r="AB650" s="137">
        <f t="shared" si="174"/>
        <v>0</v>
      </c>
      <c r="AC650" s="137">
        <f t="shared" si="174"/>
        <v>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56.25">
      <c r="A651" s="148">
        <v>985</v>
      </c>
      <c r="B651" s="149">
        <v>46066</v>
      </c>
      <c r="C651" s="150">
        <v>8</v>
      </c>
      <c r="D651" s="150">
        <v>12</v>
      </c>
      <c r="E651" s="153" t="s">
        <v>84</v>
      </c>
      <c r="F651" s="156" t="s">
        <v>96</v>
      </c>
      <c r="G651" s="156" t="s">
        <v>497</v>
      </c>
      <c r="H651" s="138" t="str">
        <f>IF(OR(G651="中止",G651="取消"),"998",IF(ISNA(MATCH($E651,施設情報!$B$2:$B$96,0)),"999",INDEX(施設情報!$C$2:$C$96,MATCH($E651,施設情報!$B$2:$B$96,0))))</f>
        <v>067</v>
      </c>
      <c r="I651" s="139">
        <f t="shared" si="169"/>
        <v>46066</v>
      </c>
      <c r="J651" s="137" t="str">
        <f t="shared" si="170"/>
        <v>067-46066</v>
      </c>
      <c r="K651" s="137">
        <f t="shared" si="171"/>
        <v>0.33333333333333331</v>
      </c>
      <c r="L651" s="137">
        <f t="shared" si="172"/>
        <v>0.5</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100</v>
      </c>
      <c r="V651" s="137">
        <f t="shared" si="173"/>
        <v>100</v>
      </c>
      <c r="W651" s="137">
        <f t="shared" si="174"/>
        <v>100</v>
      </c>
      <c r="X651" s="137">
        <f t="shared" si="174"/>
        <v>100</v>
      </c>
      <c r="Y651" s="137">
        <f t="shared" si="174"/>
        <v>0</v>
      </c>
      <c r="Z651" s="137">
        <f t="shared" si="174"/>
        <v>0</v>
      </c>
      <c r="AA651" s="137">
        <f t="shared" si="174"/>
        <v>0</v>
      </c>
      <c r="AB651" s="137">
        <f t="shared" si="174"/>
        <v>0</v>
      </c>
      <c r="AC651" s="137">
        <f t="shared" si="174"/>
        <v>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56.25">
      <c r="A652" s="148">
        <v>986</v>
      </c>
      <c r="B652" s="149">
        <v>46066</v>
      </c>
      <c r="C652" s="150">
        <v>8</v>
      </c>
      <c r="D652" s="150">
        <v>12</v>
      </c>
      <c r="E652" s="153" t="s">
        <v>85</v>
      </c>
      <c r="F652" s="156" t="s">
        <v>96</v>
      </c>
      <c r="G652" s="156" t="s">
        <v>497</v>
      </c>
      <c r="H652" s="138" t="str">
        <f>IF(OR(G652="中止",G652="取消"),"998",IF(ISNA(MATCH($E652,施設情報!$B$2:$B$96,0)),"999",INDEX(施設情報!$C$2:$C$96,MATCH($E652,施設情報!$B$2:$B$96,0))))</f>
        <v>065</v>
      </c>
      <c r="I652" s="139">
        <f t="shared" si="169"/>
        <v>46066</v>
      </c>
      <c r="J652" s="137" t="str">
        <f t="shared" si="170"/>
        <v>065-46066</v>
      </c>
      <c r="K652" s="137">
        <f t="shared" si="171"/>
        <v>0.33333333333333331</v>
      </c>
      <c r="L652" s="137">
        <f t="shared" si="172"/>
        <v>0.5</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100</v>
      </c>
      <c r="V652" s="137">
        <f t="shared" si="173"/>
        <v>100</v>
      </c>
      <c r="W652" s="137">
        <f t="shared" si="174"/>
        <v>100</v>
      </c>
      <c r="X652" s="137">
        <f t="shared" si="174"/>
        <v>100</v>
      </c>
      <c r="Y652" s="137">
        <f t="shared" si="174"/>
        <v>0</v>
      </c>
      <c r="Z652" s="137">
        <f t="shared" si="174"/>
        <v>0</v>
      </c>
      <c r="AA652" s="137">
        <f t="shared" si="174"/>
        <v>0</v>
      </c>
      <c r="AB652" s="137">
        <f t="shared" si="174"/>
        <v>0</v>
      </c>
      <c r="AC652" s="137">
        <f t="shared" si="174"/>
        <v>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56.25">
      <c r="A653" s="148">
        <v>987</v>
      </c>
      <c r="B653" s="149">
        <v>46066</v>
      </c>
      <c r="C653" s="150">
        <v>8</v>
      </c>
      <c r="D653" s="150">
        <v>12</v>
      </c>
      <c r="E653" s="153" t="s">
        <v>86</v>
      </c>
      <c r="F653" s="156" t="s">
        <v>96</v>
      </c>
      <c r="G653" s="156" t="s">
        <v>497</v>
      </c>
      <c r="H653" s="138" t="str">
        <f>IF(OR(G653="中止",G653="取消"),"998",IF(ISNA(MATCH($E653,施設情報!$B$2:$B$96,0)),"999",INDEX(施設情報!$C$2:$C$96,MATCH($E653,施設情報!$B$2:$B$96,0))))</f>
        <v>066</v>
      </c>
      <c r="I653" s="139">
        <f t="shared" si="169"/>
        <v>46066</v>
      </c>
      <c r="J653" s="137" t="str">
        <f t="shared" si="170"/>
        <v>066-46066</v>
      </c>
      <c r="K653" s="137">
        <f t="shared" si="171"/>
        <v>0.33333333333333331</v>
      </c>
      <c r="L653" s="137">
        <f t="shared" si="172"/>
        <v>0.5</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100</v>
      </c>
      <c r="V653" s="137">
        <f t="shared" si="173"/>
        <v>100</v>
      </c>
      <c r="W653" s="137">
        <f t="shared" si="174"/>
        <v>100</v>
      </c>
      <c r="X653" s="137">
        <f t="shared" si="174"/>
        <v>100</v>
      </c>
      <c r="Y653" s="137">
        <f t="shared" si="174"/>
        <v>0</v>
      </c>
      <c r="Z653" s="137">
        <f t="shared" si="174"/>
        <v>0</v>
      </c>
      <c r="AA653" s="137">
        <f t="shared" si="174"/>
        <v>0</v>
      </c>
      <c r="AB653" s="137">
        <f t="shared" si="174"/>
        <v>0</v>
      </c>
      <c r="AC653" s="137">
        <f t="shared" si="174"/>
        <v>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56.25">
      <c r="A654" s="148">
        <v>988</v>
      </c>
      <c r="B654" s="149">
        <v>46066</v>
      </c>
      <c r="C654" s="150">
        <v>8</v>
      </c>
      <c r="D654" s="150">
        <v>12</v>
      </c>
      <c r="E654" s="153" t="s">
        <v>54</v>
      </c>
      <c r="F654" s="156" t="s">
        <v>96</v>
      </c>
      <c r="G654" s="156" t="s">
        <v>497</v>
      </c>
      <c r="H654" s="138" t="str">
        <f>IF(OR(G654="中止",G654="取消"),"998",IF(ISNA(MATCH($E654,施設情報!$B$2:$B$96,0)),"999",INDEX(施設情報!$C$2:$C$96,MATCH($E654,施設情報!$B$2:$B$96,0))))</f>
        <v>026</v>
      </c>
      <c r="I654" s="139">
        <f t="shared" si="169"/>
        <v>46066</v>
      </c>
      <c r="J654" s="137" t="str">
        <f t="shared" si="170"/>
        <v>026-46066</v>
      </c>
      <c r="K654" s="137">
        <f t="shared" si="171"/>
        <v>0.33333333333333331</v>
      </c>
      <c r="L654" s="137">
        <f t="shared" si="172"/>
        <v>0.5</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100</v>
      </c>
      <c r="V654" s="137">
        <f t="shared" si="173"/>
        <v>100</v>
      </c>
      <c r="W654" s="137">
        <f t="shared" si="174"/>
        <v>100</v>
      </c>
      <c r="X654" s="137">
        <f t="shared" si="174"/>
        <v>100</v>
      </c>
      <c r="Y654" s="137">
        <f t="shared" si="174"/>
        <v>0</v>
      </c>
      <c r="Z654" s="137">
        <f t="shared" si="174"/>
        <v>0</v>
      </c>
      <c r="AA654" s="137">
        <f t="shared" si="174"/>
        <v>0</v>
      </c>
      <c r="AB654" s="137">
        <f t="shared" si="174"/>
        <v>0</v>
      </c>
      <c r="AC654" s="137">
        <f t="shared" si="174"/>
        <v>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56.25">
      <c r="A655" s="148">
        <v>989</v>
      </c>
      <c r="B655" s="149">
        <v>46066</v>
      </c>
      <c r="C655" s="150">
        <v>8</v>
      </c>
      <c r="D655" s="150">
        <v>12</v>
      </c>
      <c r="E655" s="153" t="s">
        <v>30</v>
      </c>
      <c r="F655" s="156" t="s">
        <v>96</v>
      </c>
      <c r="G655" s="156" t="s">
        <v>497</v>
      </c>
      <c r="H655" s="138" t="str">
        <f>IF(OR(G655="中止",G655="取消"),"998",IF(ISNA(MATCH($E655,施設情報!$B$2:$B$96,0)),"999",INDEX(施設情報!$C$2:$C$96,MATCH($E655,施設情報!$B$2:$B$96,0))))</f>
        <v>027</v>
      </c>
      <c r="I655" s="139">
        <f t="shared" si="169"/>
        <v>46066</v>
      </c>
      <c r="J655" s="137" t="str">
        <f t="shared" si="170"/>
        <v>027-46066</v>
      </c>
      <c r="K655" s="137">
        <f t="shared" si="171"/>
        <v>0.33333333333333331</v>
      </c>
      <c r="L655" s="137">
        <f t="shared" si="172"/>
        <v>0.5</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100</v>
      </c>
      <c r="V655" s="137">
        <f t="shared" si="175"/>
        <v>100</v>
      </c>
      <c r="W655" s="137">
        <f t="shared" ref="W655:AJ664" si="176">IF(AND(W$3&gt;=$K655,W$3&lt;$L655),100*$AM655,0)</f>
        <v>100</v>
      </c>
      <c r="X655" s="137">
        <f t="shared" si="176"/>
        <v>100</v>
      </c>
      <c r="Y655" s="137">
        <f t="shared" si="176"/>
        <v>0</v>
      </c>
      <c r="Z655" s="137">
        <f t="shared" si="176"/>
        <v>0</v>
      </c>
      <c r="AA655" s="137">
        <f t="shared" si="176"/>
        <v>0</v>
      </c>
      <c r="AB655" s="137">
        <f t="shared" si="176"/>
        <v>0</v>
      </c>
      <c r="AC655" s="137">
        <f t="shared" si="176"/>
        <v>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75">
      <c r="A656" s="148">
        <v>990</v>
      </c>
      <c r="B656" s="149">
        <v>46066</v>
      </c>
      <c r="C656" s="150">
        <v>8</v>
      </c>
      <c r="D656" s="150">
        <v>12</v>
      </c>
      <c r="E656" s="153" t="s">
        <v>62</v>
      </c>
      <c r="F656" s="156" t="s">
        <v>96</v>
      </c>
      <c r="G656" s="156" t="s">
        <v>497</v>
      </c>
      <c r="H656" s="138" t="str">
        <f>IF(OR(G656="中止",G656="取消"),"998",IF(ISNA(MATCH($E656,施設情報!$B$2:$B$96,0)),"999",INDEX(施設情報!$C$2:$C$96,MATCH($E656,施設情報!$B$2:$B$96,0))))</f>
        <v>029</v>
      </c>
      <c r="I656" s="139">
        <f t="shared" si="169"/>
        <v>46066</v>
      </c>
      <c r="J656" s="137" t="str">
        <f t="shared" si="170"/>
        <v>029-46066</v>
      </c>
      <c r="K656" s="137">
        <f t="shared" si="171"/>
        <v>0.33333333333333331</v>
      </c>
      <c r="L656" s="137">
        <f t="shared" si="172"/>
        <v>0.5</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100</v>
      </c>
      <c r="V656" s="137">
        <f t="shared" si="175"/>
        <v>100</v>
      </c>
      <c r="W656" s="137">
        <f t="shared" si="176"/>
        <v>100</v>
      </c>
      <c r="X656" s="137">
        <f t="shared" si="176"/>
        <v>100</v>
      </c>
      <c r="Y656" s="137">
        <f t="shared" si="176"/>
        <v>0</v>
      </c>
      <c r="Z656" s="137">
        <f t="shared" si="176"/>
        <v>0</v>
      </c>
      <c r="AA656" s="137">
        <f t="shared" si="176"/>
        <v>0</v>
      </c>
      <c r="AB656" s="137">
        <f t="shared" si="176"/>
        <v>0</v>
      </c>
      <c r="AC656" s="137">
        <f t="shared" si="176"/>
        <v>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37.5">
      <c r="A657" s="148">
        <v>13</v>
      </c>
      <c r="B657" s="149">
        <v>46067</v>
      </c>
      <c r="C657" s="150">
        <v>0</v>
      </c>
      <c r="D657" s="150">
        <v>24</v>
      </c>
      <c r="E657" s="153" t="s">
        <v>28</v>
      </c>
      <c r="F657" s="156" t="s">
        <v>29</v>
      </c>
      <c r="G657" s="156" t="s">
        <v>1</v>
      </c>
      <c r="H657" s="138" t="str">
        <f>IF(OR(G657="中止",G657="取消"),"998",IF(ISNA(MATCH($E657,施設情報!$B$2:$B$96,0)),"999",INDEX(施設情報!$C$2:$C$96,MATCH($E657,施設情報!$B$2:$B$96,0))))</f>
        <v>001</v>
      </c>
      <c r="I657" s="139">
        <f t="shared" si="169"/>
        <v>46067</v>
      </c>
      <c r="J657" s="137" t="str">
        <f t="shared" si="170"/>
        <v>001-46067</v>
      </c>
      <c r="K657" s="137">
        <f t="shared" si="171"/>
        <v>0</v>
      </c>
      <c r="L657" s="137">
        <f t="shared" si="172"/>
        <v>1</v>
      </c>
      <c r="M657" s="137">
        <f t="shared" si="175"/>
        <v>100</v>
      </c>
      <c r="N657" s="137">
        <f t="shared" si="175"/>
        <v>100</v>
      </c>
      <c r="O657" s="137">
        <f t="shared" si="175"/>
        <v>100</v>
      </c>
      <c r="P657" s="137">
        <f t="shared" si="175"/>
        <v>100</v>
      </c>
      <c r="Q657" s="137">
        <f t="shared" si="175"/>
        <v>100</v>
      </c>
      <c r="R657" s="137">
        <f t="shared" si="175"/>
        <v>100</v>
      </c>
      <c r="S657" s="137">
        <f t="shared" si="175"/>
        <v>100</v>
      </c>
      <c r="T657" s="137">
        <f t="shared" si="175"/>
        <v>100</v>
      </c>
      <c r="U657" s="137">
        <f t="shared" si="175"/>
        <v>100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100</v>
      </c>
      <c r="AE657" s="137">
        <f t="shared" si="176"/>
        <v>100</v>
      </c>
      <c r="AF657" s="137">
        <f t="shared" si="176"/>
        <v>100</v>
      </c>
      <c r="AG657" s="137">
        <f t="shared" si="176"/>
        <v>100</v>
      </c>
      <c r="AH657" s="137">
        <f t="shared" si="176"/>
        <v>100</v>
      </c>
      <c r="AI657" s="137">
        <f t="shared" si="176"/>
        <v>100</v>
      </c>
      <c r="AJ657" s="137">
        <f t="shared" si="176"/>
        <v>100</v>
      </c>
      <c r="AK657" s="136">
        <f ca="1">IF(AND(AND($AK$3&lt;=B657,B657&lt;=$AK$1),B657&lt;&gt;""),1,0)</f>
        <v>1</v>
      </c>
      <c r="AL657" s="136">
        <f>IF(OR(F657="工事・メンテ（共用可）",F657="要調整"),0.5,IF(F657="ヘリ訓練日",0.4,1))</f>
        <v>1</v>
      </c>
      <c r="AM657" s="136">
        <v>1</v>
      </c>
    </row>
    <row r="658" spans="1:39" ht="56.25">
      <c r="A658" s="148">
        <v>339</v>
      </c>
      <c r="B658" s="152">
        <v>46067</v>
      </c>
      <c r="C658" s="154">
        <v>9</v>
      </c>
      <c r="D658" s="154">
        <v>17</v>
      </c>
      <c r="E658" s="153" t="s">
        <v>53</v>
      </c>
      <c r="F658" s="207" t="s">
        <v>96</v>
      </c>
      <c r="G658" s="207" t="s">
        <v>1</v>
      </c>
      <c r="H658" s="138" t="str">
        <f>IF(OR(G658="中止",G658="取消"),"998",IF(ISNA(MATCH($E658,施設情報!$B$2:$B$96,0)),"999",INDEX(施設情報!$C$2:$C$96,MATCH($E658,施設情報!$B$2:$B$96,0))))</f>
        <v>024</v>
      </c>
      <c r="I658" s="139">
        <f t="shared" si="169"/>
        <v>46067</v>
      </c>
      <c r="J658" s="137" t="str">
        <f t="shared" si="170"/>
        <v>024-46067</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37.5">
      <c r="A659" s="148">
        <v>14</v>
      </c>
      <c r="B659" s="149">
        <v>46068</v>
      </c>
      <c r="C659" s="150">
        <v>0</v>
      </c>
      <c r="D659" s="150">
        <v>24</v>
      </c>
      <c r="E659" s="153" t="s">
        <v>28</v>
      </c>
      <c r="F659" s="156" t="s">
        <v>29</v>
      </c>
      <c r="G659" s="156" t="s">
        <v>1</v>
      </c>
      <c r="H659" s="138" t="str">
        <f>IF(OR(G659="中止",G659="取消"),"998",IF(ISNA(MATCH($E659,施設情報!$B$2:$B$96,0)),"999",INDEX(施設情報!$C$2:$C$96,MATCH($E659,施設情報!$B$2:$B$96,0))))</f>
        <v>001</v>
      </c>
      <c r="I659" s="139">
        <f t="shared" si="169"/>
        <v>46068</v>
      </c>
      <c r="J659" s="137" t="str">
        <f t="shared" si="170"/>
        <v>001-46068</v>
      </c>
      <c r="K659" s="137">
        <f t="shared" si="171"/>
        <v>0</v>
      </c>
      <c r="L659" s="137">
        <f t="shared" si="172"/>
        <v>1</v>
      </c>
      <c r="M659" s="137">
        <f t="shared" si="175"/>
        <v>100</v>
      </c>
      <c r="N659" s="137">
        <f t="shared" si="175"/>
        <v>100</v>
      </c>
      <c r="O659" s="137">
        <f t="shared" si="175"/>
        <v>100</v>
      </c>
      <c r="P659" s="137">
        <f t="shared" si="175"/>
        <v>100</v>
      </c>
      <c r="Q659" s="137">
        <f t="shared" si="175"/>
        <v>100</v>
      </c>
      <c r="R659" s="137">
        <f t="shared" si="175"/>
        <v>100</v>
      </c>
      <c r="S659" s="137">
        <f t="shared" si="175"/>
        <v>100</v>
      </c>
      <c r="T659" s="137">
        <f t="shared" si="175"/>
        <v>100</v>
      </c>
      <c r="U659" s="137">
        <f t="shared" si="175"/>
        <v>100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100</v>
      </c>
      <c r="AE659" s="137">
        <f t="shared" si="176"/>
        <v>100</v>
      </c>
      <c r="AF659" s="137">
        <f t="shared" si="176"/>
        <v>100</v>
      </c>
      <c r="AG659" s="137">
        <f t="shared" si="176"/>
        <v>100</v>
      </c>
      <c r="AH659" s="137">
        <f t="shared" si="176"/>
        <v>100</v>
      </c>
      <c r="AI659" s="137">
        <f t="shared" si="176"/>
        <v>100</v>
      </c>
      <c r="AJ659" s="137">
        <f t="shared" si="176"/>
        <v>100</v>
      </c>
      <c r="AK659" s="136">
        <f ca="1">IF(AND(AND($AK$3&lt;=B659,B659&lt;=$AK$1),B659&lt;&gt;""),1,0)</f>
        <v>1</v>
      </c>
      <c r="AL659" s="136">
        <f>IF(OR(F659="工事・メンテ（共用可）",F659="要調整"),0.5,IF(F659="ヘリ訓練日",0.4,1))</f>
        <v>1</v>
      </c>
      <c r="AM659" s="136">
        <v>1</v>
      </c>
    </row>
    <row r="660" spans="1:39" ht="56.25">
      <c r="A660" s="148">
        <v>340</v>
      </c>
      <c r="B660" s="152">
        <v>46068</v>
      </c>
      <c r="C660" s="154">
        <v>9</v>
      </c>
      <c r="D660" s="154">
        <v>17</v>
      </c>
      <c r="E660" s="153" t="s">
        <v>53</v>
      </c>
      <c r="F660" s="207" t="s">
        <v>96</v>
      </c>
      <c r="G660" s="207" t="s">
        <v>1</v>
      </c>
      <c r="H660" s="138" t="str">
        <f>IF(OR(G660="中止",G660="取消"),"998",IF(ISNA(MATCH($E660,施設情報!$B$2:$B$96,0)),"999",INDEX(施設情報!$C$2:$C$96,MATCH($E660,施設情報!$B$2:$B$96,0))))</f>
        <v>024</v>
      </c>
      <c r="I660" s="139">
        <f t="shared" si="169"/>
        <v>46068</v>
      </c>
      <c r="J660" s="137" t="str">
        <f t="shared" si="170"/>
        <v>024-46068</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54">
      <c r="A661" s="148">
        <v>291</v>
      </c>
      <c r="B661" s="152">
        <v>46069</v>
      </c>
      <c r="C661" s="154">
        <v>9</v>
      </c>
      <c r="D661" s="154">
        <v>17</v>
      </c>
      <c r="E661" s="153" t="s">
        <v>39</v>
      </c>
      <c r="F661" s="207" t="s">
        <v>38</v>
      </c>
      <c r="G661" s="207" t="s">
        <v>100</v>
      </c>
      <c r="H661" s="138" t="str">
        <f>IF(OR(G661="中止",G661="取消"),"998",IF(ISNA(MATCH($E661,施設情報!$B$2:$B$96,0)),"999",INDEX(施設情報!$C$2:$C$96,MATCH($E661,施設情報!$B$2:$B$96,0))))</f>
        <v>002</v>
      </c>
      <c r="I661" s="139">
        <f t="shared" si="169"/>
        <v>46069</v>
      </c>
      <c r="J661" s="137" t="str">
        <f t="shared" si="170"/>
        <v>002-46069</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56.25">
      <c r="A662" s="148">
        <v>341</v>
      </c>
      <c r="B662" s="152">
        <v>46069</v>
      </c>
      <c r="C662" s="154">
        <v>9</v>
      </c>
      <c r="D662" s="154">
        <v>17</v>
      </c>
      <c r="E662" s="153" t="s">
        <v>53</v>
      </c>
      <c r="F662" s="207" t="s">
        <v>96</v>
      </c>
      <c r="G662" s="207" t="s">
        <v>1</v>
      </c>
      <c r="H662" s="138" t="str">
        <f>IF(OR(G662="中止",G662="取消"),"998",IF(ISNA(MATCH($E662,施設情報!$B$2:$B$96,0)),"999",INDEX(施設情報!$C$2:$C$96,MATCH($E662,施設情報!$B$2:$B$96,0))))</f>
        <v>024</v>
      </c>
      <c r="I662" s="139">
        <f t="shared" si="169"/>
        <v>46069</v>
      </c>
      <c r="J662" s="137" t="str">
        <f t="shared" si="170"/>
        <v>024-46069</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54">
      <c r="A663" s="148">
        <v>452</v>
      </c>
      <c r="B663" s="152">
        <v>46069</v>
      </c>
      <c r="C663" s="154">
        <v>9</v>
      </c>
      <c r="D663" s="154">
        <v>17</v>
      </c>
      <c r="E663" s="214" t="s">
        <v>39</v>
      </c>
      <c r="F663" s="207" t="s">
        <v>38</v>
      </c>
      <c r="G663" s="207" t="s">
        <v>495</v>
      </c>
      <c r="H663" s="138" t="str">
        <f>IF(OR(G663="中止",G663="取消"),"998",IF(ISNA(MATCH($E663,施設情報!$B$2:$B$96,0)),"999",INDEX(施設情報!$C$2:$C$96,MATCH($E663,施設情報!$B$2:$B$96,0))))</f>
        <v>998</v>
      </c>
      <c r="I663" s="139">
        <f t="shared" si="169"/>
        <v>46069</v>
      </c>
      <c r="J663" s="137" t="str">
        <f t="shared" si="170"/>
        <v>998-46069</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56.25">
      <c r="A664" s="148">
        <v>453</v>
      </c>
      <c r="B664" s="152">
        <v>46069</v>
      </c>
      <c r="C664" s="154">
        <v>9</v>
      </c>
      <c r="D664" s="154">
        <v>17</v>
      </c>
      <c r="E664" s="214" t="s">
        <v>31</v>
      </c>
      <c r="F664" s="207" t="s">
        <v>38</v>
      </c>
      <c r="G664" s="207" t="s">
        <v>495</v>
      </c>
      <c r="H664" s="138" t="str">
        <f>IF(OR(G664="中止",G664="取消"),"998",IF(ISNA(MATCH($E664,施設情報!$B$2:$B$96,0)),"999",INDEX(施設情報!$C$2:$C$96,MATCH($E664,施設情報!$B$2:$B$96,0))))</f>
        <v>998</v>
      </c>
      <c r="I664" s="139">
        <f t="shared" si="169"/>
        <v>46069</v>
      </c>
      <c r="J664" s="137" t="str">
        <f t="shared" si="170"/>
        <v>998-46069</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37.5">
      <c r="A665" s="148">
        <v>454</v>
      </c>
      <c r="B665" s="152">
        <v>46069</v>
      </c>
      <c r="C665" s="154">
        <v>9</v>
      </c>
      <c r="D665" s="154">
        <v>17</v>
      </c>
      <c r="E665" s="214" t="s">
        <v>2</v>
      </c>
      <c r="F665" s="207" t="s">
        <v>38</v>
      </c>
      <c r="G665" s="207" t="s">
        <v>495</v>
      </c>
      <c r="H665" s="138" t="str">
        <f>IF(OR(G665="中止",G665="取消"),"998",IF(ISNA(MATCH($E665,施設情報!$B$2:$B$96,0)),"999",INDEX(施設情報!$C$2:$C$96,MATCH($E665,施設情報!$B$2:$B$96,0))))</f>
        <v>998</v>
      </c>
      <c r="I665" s="139">
        <f t="shared" si="169"/>
        <v>46069</v>
      </c>
      <c r="J665" s="137" t="str">
        <f t="shared" si="170"/>
        <v>998-46069</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54">
      <c r="A666" s="148">
        <v>521</v>
      </c>
      <c r="B666" s="149">
        <v>46069</v>
      </c>
      <c r="C666" s="150">
        <v>9</v>
      </c>
      <c r="D666" s="150">
        <v>17</v>
      </c>
      <c r="E666" s="153" t="s">
        <v>39</v>
      </c>
      <c r="F666" s="156" t="s">
        <v>496</v>
      </c>
      <c r="G666" s="207" t="s">
        <v>1</v>
      </c>
      <c r="H666" s="138" t="str">
        <f>IF(OR(G666="中止",G666="取消"),"998",IF(ISNA(MATCH($E666,施設情報!$B$2:$B$96,0)),"999",INDEX(施設情報!$C$2:$C$96,MATCH($E666,施設情報!$B$2:$B$96,0))))</f>
        <v>002</v>
      </c>
      <c r="I666" s="139">
        <f t="shared" si="169"/>
        <v>46069</v>
      </c>
      <c r="J666" s="137" t="str">
        <f t="shared" si="170"/>
        <v>002-46069</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37.5">
      <c r="A667" s="148">
        <v>522</v>
      </c>
      <c r="B667" s="149">
        <v>46069</v>
      </c>
      <c r="C667" s="150">
        <v>9</v>
      </c>
      <c r="D667" s="150">
        <v>17</v>
      </c>
      <c r="E667" s="153" t="s">
        <v>40</v>
      </c>
      <c r="F667" s="156" t="s">
        <v>496</v>
      </c>
      <c r="G667" s="207" t="s">
        <v>1</v>
      </c>
      <c r="H667" s="138" t="str">
        <f>IF(OR(G667="中止",G667="取消"),"998",IF(ISNA(MATCH($E667,施設情報!$B$2:$B$96,0)),"999",INDEX(施設情報!$C$2:$C$96,MATCH($E667,施設情報!$B$2:$B$96,0))))</f>
        <v>003</v>
      </c>
      <c r="I667" s="139">
        <f t="shared" si="169"/>
        <v>46069</v>
      </c>
      <c r="J667" s="137" t="str">
        <f t="shared" si="170"/>
        <v>003-46069</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75">
      <c r="A668" s="148">
        <v>523</v>
      </c>
      <c r="B668" s="149">
        <v>46069</v>
      </c>
      <c r="C668" s="150">
        <v>9</v>
      </c>
      <c r="D668" s="150">
        <v>17</v>
      </c>
      <c r="E668" s="153" t="s">
        <v>41</v>
      </c>
      <c r="F668" s="156" t="s">
        <v>496</v>
      </c>
      <c r="G668" s="207" t="s">
        <v>1</v>
      </c>
      <c r="H668" s="138" t="str">
        <f>IF(OR(G668="中止",G668="取消"),"998",IF(ISNA(MATCH($E668,施設情報!$B$2:$B$96,0)),"999",INDEX(施設情報!$C$2:$C$96,MATCH($E668,施設情報!$B$2:$B$96,0))))</f>
        <v>004</v>
      </c>
      <c r="I668" s="139">
        <f t="shared" si="169"/>
        <v>46069</v>
      </c>
      <c r="J668" s="137" t="str">
        <f t="shared" si="170"/>
        <v>004-46069</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93.75">
      <c r="A669" s="148">
        <v>524</v>
      </c>
      <c r="B669" s="149">
        <v>46069</v>
      </c>
      <c r="C669" s="150">
        <v>9</v>
      </c>
      <c r="D669" s="150">
        <v>17</v>
      </c>
      <c r="E669" s="153" t="s">
        <v>42</v>
      </c>
      <c r="F669" s="156" t="s">
        <v>496</v>
      </c>
      <c r="G669" s="207" t="s">
        <v>1</v>
      </c>
      <c r="H669" s="138" t="str">
        <f>IF(OR(G669="中止",G669="取消"),"998",IF(ISNA(MATCH($E669,施設情報!$B$2:$B$96,0)),"999",INDEX(施設情報!$C$2:$C$96,MATCH($E669,施設情報!$B$2:$B$96,0))))</f>
        <v>005</v>
      </c>
      <c r="I669" s="139">
        <f t="shared" si="169"/>
        <v>46069</v>
      </c>
      <c r="J669" s="137" t="str">
        <f t="shared" si="170"/>
        <v>005-46069</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75">
      <c r="A670" s="148">
        <v>525</v>
      </c>
      <c r="B670" s="149">
        <v>46069</v>
      </c>
      <c r="C670" s="150">
        <v>9</v>
      </c>
      <c r="D670" s="150">
        <v>17</v>
      </c>
      <c r="E670" s="153" t="s">
        <v>43</v>
      </c>
      <c r="F670" s="156" t="s">
        <v>496</v>
      </c>
      <c r="G670" s="207" t="s">
        <v>1</v>
      </c>
      <c r="H670" s="138" t="str">
        <f>IF(OR(G670="中止",G670="取消"),"998",IF(ISNA(MATCH($E670,施設情報!$B$2:$B$96,0)),"999",INDEX(施設情報!$C$2:$C$96,MATCH($E670,施設情報!$B$2:$B$96,0))))</f>
        <v>006</v>
      </c>
      <c r="I670" s="139">
        <f t="shared" si="169"/>
        <v>46069</v>
      </c>
      <c r="J670" s="137" t="str">
        <f t="shared" si="170"/>
        <v>006-46069</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37.5">
      <c r="A671" s="148">
        <v>526</v>
      </c>
      <c r="B671" s="149">
        <v>46069</v>
      </c>
      <c r="C671" s="150">
        <v>9</v>
      </c>
      <c r="D671" s="150">
        <v>17</v>
      </c>
      <c r="E671" s="153" t="s">
        <v>2</v>
      </c>
      <c r="F671" s="156" t="s">
        <v>496</v>
      </c>
      <c r="G671" s="207" t="s">
        <v>1</v>
      </c>
      <c r="H671" s="138" t="str">
        <f>IF(OR(G671="中止",G671="取消"),"998",IF(ISNA(MATCH($E671,施設情報!$B$2:$B$96,0)),"999",INDEX(施設情報!$C$2:$C$96,MATCH($E671,施設情報!$B$2:$B$96,0))))</f>
        <v>008</v>
      </c>
      <c r="I671" s="139">
        <f t="shared" si="169"/>
        <v>46069</v>
      </c>
      <c r="J671" s="137" t="str">
        <f t="shared" si="170"/>
        <v>008-46069</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100</v>
      </c>
      <c r="W671" s="137">
        <f t="shared" si="178"/>
        <v>100</v>
      </c>
      <c r="X671" s="137">
        <f t="shared" si="178"/>
        <v>100</v>
      </c>
      <c r="Y671" s="137">
        <f t="shared" si="178"/>
        <v>100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56.25">
      <c r="A672" s="148">
        <v>527</v>
      </c>
      <c r="B672" s="149">
        <v>46069</v>
      </c>
      <c r="C672" s="150">
        <v>9</v>
      </c>
      <c r="D672" s="150">
        <v>17</v>
      </c>
      <c r="E672" s="153" t="s">
        <v>44</v>
      </c>
      <c r="F672" s="156" t="s">
        <v>97</v>
      </c>
      <c r="G672" s="207" t="s">
        <v>1</v>
      </c>
      <c r="H672" s="138" t="str">
        <f>IF(OR(G672="中止",G672="取消"),"998",IF(ISNA(MATCH($E672,施設情報!$B$2:$B$96,0)),"999",INDEX(施設情報!$C$2:$C$96,MATCH($E672,施設情報!$B$2:$B$96,0))))</f>
        <v>014</v>
      </c>
      <c r="I672" s="139">
        <f t="shared" si="169"/>
        <v>46069</v>
      </c>
      <c r="J672" s="137" t="str">
        <f t="shared" si="170"/>
        <v>014-46069</v>
      </c>
      <c r="K672" s="137">
        <f t="shared" si="171"/>
        <v>0.375</v>
      </c>
      <c r="L672" s="137">
        <f t="shared" si="172"/>
        <v>0.70833333333333337</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50</v>
      </c>
      <c r="W672" s="137">
        <f t="shared" si="178"/>
        <v>50</v>
      </c>
      <c r="X672" s="137">
        <f t="shared" si="178"/>
        <v>50</v>
      </c>
      <c r="Y672" s="137">
        <f t="shared" si="178"/>
        <v>50</v>
      </c>
      <c r="Z672" s="137">
        <f t="shared" si="178"/>
        <v>50</v>
      </c>
      <c r="AA672" s="137">
        <f t="shared" si="178"/>
        <v>50</v>
      </c>
      <c r="AB672" s="137">
        <f t="shared" si="178"/>
        <v>50</v>
      </c>
      <c r="AC672" s="137">
        <f t="shared" si="178"/>
        <v>50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0.5</v>
      </c>
      <c r="AM672" s="136">
        <v>0.5</v>
      </c>
    </row>
    <row r="673" spans="1:39" ht="56.25">
      <c r="A673" s="148">
        <v>528</v>
      </c>
      <c r="B673" s="149">
        <v>46069</v>
      </c>
      <c r="C673" s="150">
        <v>9</v>
      </c>
      <c r="D673" s="150">
        <v>17</v>
      </c>
      <c r="E673" s="153" t="s">
        <v>45</v>
      </c>
      <c r="F673" s="156" t="s">
        <v>97</v>
      </c>
      <c r="G673" s="207" t="s">
        <v>1</v>
      </c>
      <c r="H673" s="138" t="str">
        <f>IF(OR(G673="中止",G673="取消"),"998",IF(ISNA(MATCH($E673,施設情報!$B$2:$B$96,0)),"999",INDEX(施設情報!$C$2:$C$96,MATCH($E673,施設情報!$B$2:$B$96,0))))</f>
        <v>015</v>
      </c>
      <c r="I673" s="139">
        <f t="shared" si="169"/>
        <v>46069</v>
      </c>
      <c r="J673" s="137" t="str">
        <f t="shared" si="170"/>
        <v>015-46069</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50</v>
      </c>
      <c r="W673" s="137">
        <f t="shared" si="178"/>
        <v>50</v>
      </c>
      <c r="X673" s="137">
        <f t="shared" si="178"/>
        <v>50</v>
      </c>
      <c r="Y673" s="137">
        <f t="shared" si="178"/>
        <v>50</v>
      </c>
      <c r="Z673" s="137">
        <f t="shared" si="178"/>
        <v>50</v>
      </c>
      <c r="AA673" s="137">
        <f t="shared" si="178"/>
        <v>50</v>
      </c>
      <c r="AB673" s="137">
        <f t="shared" si="178"/>
        <v>50</v>
      </c>
      <c r="AC673" s="137">
        <f t="shared" si="178"/>
        <v>50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0.5</v>
      </c>
      <c r="AM673" s="136">
        <v>0.5</v>
      </c>
    </row>
    <row r="674" spans="1:39" ht="75">
      <c r="A674" s="148">
        <v>529</v>
      </c>
      <c r="B674" s="149">
        <v>46069</v>
      </c>
      <c r="C674" s="150">
        <v>9</v>
      </c>
      <c r="D674" s="150">
        <v>17</v>
      </c>
      <c r="E674" s="153" t="s">
        <v>46</v>
      </c>
      <c r="F674" s="156" t="s">
        <v>97</v>
      </c>
      <c r="G674" s="207" t="s">
        <v>1</v>
      </c>
      <c r="H674" s="138" t="str">
        <f>IF(OR(G674="中止",G674="取消"),"998",IF(ISNA(MATCH($E674,施設情報!$B$2:$B$96,0)),"999",INDEX(施設情報!$C$2:$C$96,MATCH($E674,施設情報!$B$2:$B$96,0))))</f>
        <v>016</v>
      </c>
      <c r="I674" s="139">
        <f t="shared" si="169"/>
        <v>46069</v>
      </c>
      <c r="J674" s="137" t="str">
        <f t="shared" si="170"/>
        <v>016-46069</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50</v>
      </c>
      <c r="W674" s="137">
        <f t="shared" si="178"/>
        <v>50</v>
      </c>
      <c r="X674" s="137">
        <f t="shared" si="178"/>
        <v>50</v>
      </c>
      <c r="Y674" s="137">
        <f t="shared" si="178"/>
        <v>50</v>
      </c>
      <c r="Z674" s="137">
        <f t="shared" si="178"/>
        <v>50</v>
      </c>
      <c r="AA674" s="137">
        <f t="shared" si="178"/>
        <v>50</v>
      </c>
      <c r="AB674" s="137">
        <f t="shared" si="178"/>
        <v>50</v>
      </c>
      <c r="AC674" s="137">
        <f t="shared" si="178"/>
        <v>50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0.5</v>
      </c>
      <c r="AM674" s="136">
        <v>0.5</v>
      </c>
    </row>
    <row r="675" spans="1:39" ht="75">
      <c r="A675" s="148">
        <v>530</v>
      </c>
      <c r="B675" s="149">
        <v>46069</v>
      </c>
      <c r="C675" s="150">
        <v>9</v>
      </c>
      <c r="D675" s="150">
        <v>17</v>
      </c>
      <c r="E675" s="153" t="s">
        <v>47</v>
      </c>
      <c r="F675" s="156" t="s">
        <v>97</v>
      </c>
      <c r="G675" s="207" t="s">
        <v>1</v>
      </c>
      <c r="H675" s="138" t="str">
        <f>IF(OR(G675="中止",G675="取消"),"998",IF(ISNA(MATCH($E675,施設情報!$B$2:$B$96,0)),"999",INDEX(施設情報!$C$2:$C$96,MATCH($E675,施設情報!$B$2:$B$96,0))))</f>
        <v>017</v>
      </c>
      <c r="I675" s="139">
        <f t="shared" si="169"/>
        <v>46069</v>
      </c>
      <c r="J675" s="137" t="str">
        <f t="shared" si="170"/>
        <v>017-46069</v>
      </c>
      <c r="K675" s="137">
        <f t="shared" si="171"/>
        <v>0.375</v>
      </c>
      <c r="L675" s="137">
        <f t="shared" si="172"/>
        <v>0.70833333333333337</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50</v>
      </c>
      <c r="W675" s="137">
        <f t="shared" ref="W675:AJ684" si="180">IF(AND(W$3&gt;=$K675,W$3&lt;$L675),100*$AM675,0)</f>
        <v>50</v>
      </c>
      <c r="X675" s="137">
        <f t="shared" si="180"/>
        <v>50</v>
      </c>
      <c r="Y675" s="137">
        <f t="shared" si="180"/>
        <v>50</v>
      </c>
      <c r="Z675" s="137">
        <f t="shared" si="180"/>
        <v>50</v>
      </c>
      <c r="AA675" s="137">
        <f t="shared" si="180"/>
        <v>50</v>
      </c>
      <c r="AB675" s="137">
        <f t="shared" si="180"/>
        <v>50</v>
      </c>
      <c r="AC675" s="137">
        <f t="shared" si="180"/>
        <v>50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0.5</v>
      </c>
      <c r="AM675" s="136">
        <v>0.5</v>
      </c>
    </row>
    <row r="676" spans="1:39" ht="56.25">
      <c r="A676" s="148">
        <v>531</v>
      </c>
      <c r="B676" s="149">
        <v>46069</v>
      </c>
      <c r="C676" s="150">
        <v>9</v>
      </c>
      <c r="D676" s="150">
        <v>17</v>
      </c>
      <c r="E676" s="153" t="s">
        <v>48</v>
      </c>
      <c r="F676" s="156" t="s">
        <v>496</v>
      </c>
      <c r="G676" s="207" t="s">
        <v>1</v>
      </c>
      <c r="H676" s="138" t="str">
        <f>IF(OR(G676="中止",G676="取消"),"998",IF(ISNA(MATCH($E676,施設情報!$B$2:$B$96,0)),"999",INDEX(施設情報!$C$2:$C$96,MATCH($E676,施設情報!$B$2:$B$96,0))))</f>
        <v>020</v>
      </c>
      <c r="I676" s="139">
        <f t="shared" si="169"/>
        <v>46069</v>
      </c>
      <c r="J676" s="137" t="str">
        <f t="shared" si="170"/>
        <v>020-46069</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100</v>
      </c>
      <c r="W676" s="137">
        <f t="shared" si="180"/>
        <v>100</v>
      </c>
      <c r="X676" s="137">
        <f t="shared" si="180"/>
        <v>100</v>
      </c>
      <c r="Y676" s="137">
        <f t="shared" si="180"/>
        <v>100</v>
      </c>
      <c r="Z676" s="137">
        <f t="shared" si="180"/>
        <v>100</v>
      </c>
      <c r="AA676" s="137">
        <f t="shared" si="180"/>
        <v>100</v>
      </c>
      <c r="AB676" s="137">
        <f t="shared" si="180"/>
        <v>100</v>
      </c>
      <c r="AC676" s="137">
        <f t="shared" si="180"/>
        <v>100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1</v>
      </c>
      <c r="AM676" s="136">
        <v>1</v>
      </c>
    </row>
    <row r="677" spans="1:39" ht="75">
      <c r="A677" s="148">
        <v>532</v>
      </c>
      <c r="B677" s="149">
        <v>46069</v>
      </c>
      <c r="C677" s="150">
        <v>9</v>
      </c>
      <c r="D677" s="150">
        <v>17</v>
      </c>
      <c r="E677" s="153" t="s">
        <v>49</v>
      </c>
      <c r="F677" s="156" t="s">
        <v>496</v>
      </c>
      <c r="G677" s="207" t="s">
        <v>1</v>
      </c>
      <c r="H677" s="138" t="str">
        <f>IF(OR(G677="中止",G677="取消"),"998",IF(ISNA(MATCH($E677,施設情報!$B$2:$B$96,0)),"999",INDEX(施設情報!$C$2:$C$96,MATCH($E677,施設情報!$B$2:$B$96,0))))</f>
        <v>021</v>
      </c>
      <c r="I677" s="139">
        <f t="shared" si="169"/>
        <v>46069</v>
      </c>
      <c r="J677" s="137" t="str">
        <f t="shared" si="170"/>
        <v>021-46069</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100</v>
      </c>
      <c r="W677" s="137">
        <f t="shared" si="180"/>
        <v>100</v>
      </c>
      <c r="X677" s="137">
        <f t="shared" si="180"/>
        <v>100</v>
      </c>
      <c r="Y677" s="137">
        <f t="shared" si="180"/>
        <v>100</v>
      </c>
      <c r="Z677" s="137">
        <f t="shared" si="180"/>
        <v>100</v>
      </c>
      <c r="AA677" s="137">
        <f t="shared" si="180"/>
        <v>100</v>
      </c>
      <c r="AB677" s="137">
        <f t="shared" si="180"/>
        <v>100</v>
      </c>
      <c r="AC677" s="137">
        <f t="shared" si="180"/>
        <v>100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1</v>
      </c>
      <c r="AM677" s="136">
        <v>1</v>
      </c>
    </row>
    <row r="678" spans="1:39" ht="37.5">
      <c r="A678" s="148">
        <v>533</v>
      </c>
      <c r="B678" s="149">
        <v>46069</v>
      </c>
      <c r="C678" s="150">
        <v>9</v>
      </c>
      <c r="D678" s="150">
        <v>17</v>
      </c>
      <c r="E678" s="153" t="s">
        <v>50</v>
      </c>
      <c r="F678" s="156" t="s">
        <v>97</v>
      </c>
      <c r="G678" s="207" t="s">
        <v>1</v>
      </c>
      <c r="H678" s="138" t="str">
        <f>IF(OR(G678="中止",G678="取消"),"998",IF(ISNA(MATCH($E678,施設情報!$B$2:$B$96,0)),"999",INDEX(施設情報!$C$2:$C$96,MATCH($E678,施設情報!$B$2:$B$96,0))))</f>
        <v>022</v>
      </c>
      <c r="I678" s="139">
        <f t="shared" si="169"/>
        <v>46069</v>
      </c>
      <c r="J678" s="137" t="str">
        <f t="shared" si="170"/>
        <v>022-46069</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50</v>
      </c>
      <c r="W678" s="137">
        <f t="shared" si="180"/>
        <v>50</v>
      </c>
      <c r="X678" s="137">
        <f t="shared" si="180"/>
        <v>50</v>
      </c>
      <c r="Y678" s="137">
        <f t="shared" si="180"/>
        <v>50</v>
      </c>
      <c r="Z678" s="137">
        <f t="shared" si="180"/>
        <v>50</v>
      </c>
      <c r="AA678" s="137">
        <f t="shared" si="180"/>
        <v>50</v>
      </c>
      <c r="AB678" s="137">
        <f t="shared" si="180"/>
        <v>50</v>
      </c>
      <c r="AC678" s="137">
        <f t="shared" si="180"/>
        <v>50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0.5</v>
      </c>
      <c r="AM678" s="136">
        <v>0.5</v>
      </c>
    </row>
    <row r="679" spans="1:39" ht="56.25">
      <c r="A679" s="148">
        <v>534</v>
      </c>
      <c r="B679" s="149">
        <v>46069</v>
      </c>
      <c r="C679" s="150">
        <v>9</v>
      </c>
      <c r="D679" s="150">
        <v>17</v>
      </c>
      <c r="E679" s="2" t="s">
        <v>51</v>
      </c>
      <c r="F679" s="156" t="s">
        <v>97</v>
      </c>
      <c r="G679" s="207" t="s">
        <v>1</v>
      </c>
      <c r="H679" s="138" t="str">
        <f>IF(OR(G679="中止",G679="取消"),"998",IF(ISNA(MATCH($E679,施設情報!$B$2:$B$96,0)),"999",INDEX(施設情報!$C$2:$C$96,MATCH($E679,施設情報!$B$2:$B$96,0))))</f>
        <v>023</v>
      </c>
      <c r="I679" s="139">
        <f t="shared" si="169"/>
        <v>46069</v>
      </c>
      <c r="J679" s="137" t="str">
        <f t="shared" si="170"/>
        <v>023-46069</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50</v>
      </c>
      <c r="W679" s="137">
        <f t="shared" si="180"/>
        <v>50</v>
      </c>
      <c r="X679" s="137">
        <f t="shared" si="180"/>
        <v>50</v>
      </c>
      <c r="Y679" s="137">
        <f t="shared" si="180"/>
        <v>50</v>
      </c>
      <c r="Z679" s="137">
        <f t="shared" si="180"/>
        <v>50</v>
      </c>
      <c r="AA679" s="137">
        <f t="shared" si="180"/>
        <v>50</v>
      </c>
      <c r="AB679" s="137">
        <f t="shared" si="180"/>
        <v>50</v>
      </c>
      <c r="AC679" s="137">
        <f t="shared" si="180"/>
        <v>50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0.5</v>
      </c>
      <c r="AM679" s="136">
        <v>0.5</v>
      </c>
    </row>
    <row r="680" spans="1:39" ht="56.25">
      <c r="A680" s="148">
        <v>535</v>
      </c>
      <c r="B680" s="149">
        <v>46069</v>
      </c>
      <c r="C680" s="150">
        <v>9</v>
      </c>
      <c r="D680" s="150">
        <v>17</v>
      </c>
      <c r="E680" s="2" t="s">
        <v>52</v>
      </c>
      <c r="F680" s="156" t="s">
        <v>97</v>
      </c>
      <c r="G680" s="207" t="s">
        <v>1</v>
      </c>
      <c r="H680" s="138" t="str">
        <f>IF(OR(G680="中止",G680="取消"),"998",IF(ISNA(MATCH($E680,施設情報!$B$2:$B$96,0)),"999",INDEX(施設情報!$C$2:$C$96,MATCH($E680,施設情報!$B$2:$B$96,0))))</f>
        <v>069</v>
      </c>
      <c r="I680" s="139">
        <f t="shared" si="169"/>
        <v>46069</v>
      </c>
      <c r="J680" s="137" t="str">
        <f t="shared" si="170"/>
        <v>069-46069</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50</v>
      </c>
      <c r="W680" s="137">
        <f t="shared" si="180"/>
        <v>50</v>
      </c>
      <c r="X680" s="137">
        <f t="shared" si="180"/>
        <v>50</v>
      </c>
      <c r="Y680" s="137">
        <f t="shared" si="180"/>
        <v>50</v>
      </c>
      <c r="Z680" s="137">
        <f t="shared" si="180"/>
        <v>50</v>
      </c>
      <c r="AA680" s="137">
        <f t="shared" si="180"/>
        <v>50</v>
      </c>
      <c r="AB680" s="137">
        <f t="shared" si="180"/>
        <v>50</v>
      </c>
      <c r="AC680" s="137">
        <f t="shared" si="180"/>
        <v>50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0.5</v>
      </c>
      <c r="AM680" s="136">
        <v>0.5</v>
      </c>
    </row>
    <row r="681" spans="1:39" ht="56.25">
      <c r="A681" s="148">
        <v>536</v>
      </c>
      <c r="B681" s="149">
        <v>46069</v>
      </c>
      <c r="C681" s="150">
        <v>9</v>
      </c>
      <c r="D681" s="150">
        <v>17</v>
      </c>
      <c r="E681" s="2" t="s">
        <v>53</v>
      </c>
      <c r="F681" s="156" t="s">
        <v>97</v>
      </c>
      <c r="G681" s="207" t="s">
        <v>1</v>
      </c>
      <c r="H681" s="138" t="str">
        <f>IF(OR(G681="中止",G681="取消"),"998",IF(ISNA(MATCH($E681,施設情報!$B$2:$B$96,0)),"999",INDEX(施設情報!$C$2:$C$96,MATCH($E681,施設情報!$B$2:$B$96,0))))</f>
        <v>024</v>
      </c>
      <c r="I681" s="139">
        <f t="shared" si="169"/>
        <v>46069</v>
      </c>
      <c r="J681" s="137" t="str">
        <f t="shared" si="170"/>
        <v>024-46069</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50</v>
      </c>
      <c r="W681" s="137">
        <f t="shared" si="180"/>
        <v>50</v>
      </c>
      <c r="X681" s="137">
        <f t="shared" si="180"/>
        <v>50</v>
      </c>
      <c r="Y681" s="137">
        <f t="shared" si="180"/>
        <v>50</v>
      </c>
      <c r="Z681" s="137">
        <f t="shared" si="180"/>
        <v>50</v>
      </c>
      <c r="AA681" s="137">
        <f t="shared" si="180"/>
        <v>50</v>
      </c>
      <c r="AB681" s="137">
        <f t="shared" si="180"/>
        <v>50</v>
      </c>
      <c r="AC681" s="137">
        <f t="shared" si="180"/>
        <v>50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0.5</v>
      </c>
      <c r="AM681" s="136">
        <v>0.5</v>
      </c>
    </row>
    <row r="682" spans="1:39" ht="56.25">
      <c r="A682" s="148">
        <v>537</v>
      </c>
      <c r="B682" s="149">
        <v>46069</v>
      </c>
      <c r="C682" s="150">
        <v>9</v>
      </c>
      <c r="D682" s="150">
        <v>17</v>
      </c>
      <c r="E682" s="2" t="s">
        <v>31</v>
      </c>
      <c r="F682" s="156" t="s">
        <v>496</v>
      </c>
      <c r="G682" s="207" t="s">
        <v>1</v>
      </c>
      <c r="H682" s="138" t="str">
        <f>IF(OR(G682="中止",G682="取消"),"998",IF(ISNA(MATCH($E682,施設情報!$B$2:$B$96,0)),"999",INDEX(施設情報!$C$2:$C$96,MATCH($E682,施設情報!$B$2:$B$96,0))))</f>
        <v>025</v>
      </c>
      <c r="I682" s="139">
        <f t="shared" si="169"/>
        <v>46069</v>
      </c>
      <c r="J682" s="137" t="str">
        <f t="shared" si="170"/>
        <v>025-46069</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56.25">
      <c r="A683" s="148">
        <v>538</v>
      </c>
      <c r="B683" s="149">
        <v>46069</v>
      </c>
      <c r="C683" s="150">
        <v>9</v>
      </c>
      <c r="D683" s="150">
        <v>17</v>
      </c>
      <c r="E683" s="2" t="s">
        <v>54</v>
      </c>
      <c r="F683" s="156" t="s">
        <v>97</v>
      </c>
      <c r="G683" s="207" t="s">
        <v>1</v>
      </c>
      <c r="H683" s="138" t="str">
        <f>IF(OR(G683="中止",G683="取消"),"998",IF(ISNA(MATCH($E683,施設情報!$B$2:$B$96,0)),"999",INDEX(施設情報!$C$2:$C$96,MATCH($E683,施設情報!$B$2:$B$96,0))))</f>
        <v>026</v>
      </c>
      <c r="I683" s="139">
        <f t="shared" si="169"/>
        <v>46069</v>
      </c>
      <c r="J683" s="137" t="str">
        <f t="shared" si="170"/>
        <v>026-46069</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50</v>
      </c>
      <c r="W683" s="137">
        <f t="shared" si="180"/>
        <v>50</v>
      </c>
      <c r="X683" s="137">
        <f t="shared" si="180"/>
        <v>50</v>
      </c>
      <c r="Y683" s="137">
        <f t="shared" si="180"/>
        <v>50</v>
      </c>
      <c r="Z683" s="137">
        <f t="shared" si="180"/>
        <v>50</v>
      </c>
      <c r="AA683" s="137">
        <f t="shared" si="180"/>
        <v>50</v>
      </c>
      <c r="AB683" s="137">
        <f t="shared" si="180"/>
        <v>50</v>
      </c>
      <c r="AC683" s="137">
        <f t="shared" si="180"/>
        <v>50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0.5</v>
      </c>
      <c r="AM683" s="136">
        <v>0.5</v>
      </c>
    </row>
    <row r="684" spans="1:39" ht="112.5">
      <c r="A684" s="148">
        <v>539</v>
      </c>
      <c r="B684" s="149">
        <v>46069</v>
      </c>
      <c r="C684" s="150">
        <v>9</v>
      </c>
      <c r="D684" s="150">
        <v>17</v>
      </c>
      <c r="E684" s="153" t="s">
        <v>55</v>
      </c>
      <c r="F684" s="156" t="s">
        <v>97</v>
      </c>
      <c r="G684" s="207" t="s">
        <v>1</v>
      </c>
      <c r="H684" s="138" t="str">
        <f>IF(OR(G684="中止",G684="取消"),"998",IF(ISNA(MATCH($E684,施設情報!$B$2:$B$96,0)),"999",INDEX(施設情報!$C$2:$C$96,MATCH($E684,施設情報!$B$2:$B$96,0))))</f>
        <v>032</v>
      </c>
      <c r="I684" s="139">
        <f t="shared" si="169"/>
        <v>46069</v>
      </c>
      <c r="J684" s="137" t="str">
        <f t="shared" si="170"/>
        <v>032-46069</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50</v>
      </c>
      <c r="W684" s="137">
        <f t="shared" si="180"/>
        <v>50</v>
      </c>
      <c r="X684" s="137">
        <f t="shared" si="180"/>
        <v>50</v>
      </c>
      <c r="Y684" s="137">
        <f t="shared" si="180"/>
        <v>50</v>
      </c>
      <c r="Z684" s="137">
        <f t="shared" si="180"/>
        <v>50</v>
      </c>
      <c r="AA684" s="137">
        <f t="shared" si="180"/>
        <v>50</v>
      </c>
      <c r="AB684" s="137">
        <f t="shared" si="180"/>
        <v>50</v>
      </c>
      <c r="AC684" s="137">
        <f t="shared" si="180"/>
        <v>50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0.5</v>
      </c>
      <c r="AM684" s="136">
        <v>0.5</v>
      </c>
    </row>
    <row r="685" spans="1:39" ht="75">
      <c r="A685" s="148">
        <v>540</v>
      </c>
      <c r="B685" s="149">
        <v>46069</v>
      </c>
      <c r="C685" s="150">
        <v>9</v>
      </c>
      <c r="D685" s="150">
        <v>17</v>
      </c>
      <c r="E685" s="153" t="s">
        <v>56</v>
      </c>
      <c r="F685" s="156" t="s">
        <v>97</v>
      </c>
      <c r="G685" s="207" t="s">
        <v>1</v>
      </c>
      <c r="H685" s="138" t="str">
        <f>IF(OR(G685="中止",G685="取消"),"998",IF(ISNA(MATCH($E685,施設情報!$B$2:$B$96,0)),"999",INDEX(施設情報!$C$2:$C$96,MATCH($E685,施設情報!$B$2:$B$96,0))))</f>
        <v>034</v>
      </c>
      <c r="I685" s="139">
        <f t="shared" si="169"/>
        <v>46069</v>
      </c>
      <c r="J685" s="137" t="str">
        <f t="shared" si="170"/>
        <v>034-46069</v>
      </c>
      <c r="K685" s="137">
        <f t="shared" si="171"/>
        <v>0.375</v>
      </c>
      <c r="L685" s="137">
        <f t="shared" si="172"/>
        <v>0.70833333333333337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50</v>
      </c>
      <c r="W685" s="137">
        <f t="shared" ref="W685:AJ694" si="182">IF(AND(W$3&gt;=$K685,W$3&lt;$L685),100*$AM685,0)</f>
        <v>50</v>
      </c>
      <c r="X685" s="137">
        <f t="shared" si="182"/>
        <v>50</v>
      </c>
      <c r="Y685" s="137">
        <f t="shared" si="182"/>
        <v>50</v>
      </c>
      <c r="Z685" s="137">
        <f t="shared" si="182"/>
        <v>50</v>
      </c>
      <c r="AA685" s="137">
        <f t="shared" si="182"/>
        <v>50</v>
      </c>
      <c r="AB685" s="137">
        <f t="shared" si="182"/>
        <v>50</v>
      </c>
      <c r="AC685" s="137">
        <f t="shared" si="182"/>
        <v>50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0.5</v>
      </c>
      <c r="AM685" s="136">
        <v>0.5</v>
      </c>
    </row>
    <row r="686" spans="1:39" ht="37.5">
      <c r="A686" s="148">
        <v>541</v>
      </c>
      <c r="B686" s="149">
        <v>46069</v>
      </c>
      <c r="C686" s="150">
        <v>9</v>
      </c>
      <c r="D686" s="150">
        <v>17</v>
      </c>
      <c r="E686" s="153" t="s">
        <v>57</v>
      </c>
      <c r="F686" s="156" t="s">
        <v>97</v>
      </c>
      <c r="G686" s="207" t="s">
        <v>1</v>
      </c>
      <c r="H686" s="138" t="str">
        <f>IF(OR(G686="中止",G686="取消"),"998",IF(ISNA(MATCH($E686,施設情報!$B$2:$B$96,0)),"999",INDEX(施設情報!$C$2:$C$96,MATCH($E686,施設情報!$B$2:$B$96,0))))</f>
        <v>035</v>
      </c>
      <c r="I686" s="139">
        <f t="shared" si="169"/>
        <v>46069</v>
      </c>
      <c r="J686" s="137" t="str">
        <f t="shared" si="170"/>
        <v>035-46069</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50</v>
      </c>
      <c r="W686" s="137">
        <f t="shared" si="182"/>
        <v>50</v>
      </c>
      <c r="X686" s="137">
        <f t="shared" si="182"/>
        <v>50</v>
      </c>
      <c r="Y686" s="137">
        <f t="shared" si="182"/>
        <v>50</v>
      </c>
      <c r="Z686" s="137">
        <f t="shared" si="182"/>
        <v>50</v>
      </c>
      <c r="AA686" s="137">
        <f t="shared" si="182"/>
        <v>50</v>
      </c>
      <c r="AB686" s="137">
        <f t="shared" si="182"/>
        <v>50</v>
      </c>
      <c r="AC686" s="137">
        <f t="shared" si="182"/>
        <v>50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c r="AL686" s="136">
        <f>IF(OR(F686="工事・メンテ（共用可）",F686="要調整"),0.5,IF(F686="ヘリ訓練日",0.4,1))</f>
        <v>0.5</v>
      </c>
      <c r="AM686" s="136">
        <v>0.5</v>
      </c>
    </row>
    <row r="687" spans="1:39" ht="37.5">
      <c r="A687" s="148">
        <v>542</v>
      </c>
      <c r="B687" s="149">
        <v>46069</v>
      </c>
      <c r="C687" s="150">
        <v>9</v>
      </c>
      <c r="D687" s="150">
        <v>17</v>
      </c>
      <c r="E687" s="153" t="s">
        <v>58</v>
      </c>
      <c r="F687" s="156" t="s">
        <v>97</v>
      </c>
      <c r="G687" s="207" t="s">
        <v>1</v>
      </c>
      <c r="H687" s="138" t="str">
        <f>IF(OR(G687="中止",G687="取消"),"998",IF(ISNA(MATCH($E687,施設情報!$B$2:$B$96,0)),"999",INDEX(施設情報!$C$2:$C$96,MATCH($E687,施設情報!$B$2:$B$96,0))))</f>
        <v>033</v>
      </c>
      <c r="I687" s="139">
        <f t="shared" si="169"/>
        <v>46069</v>
      </c>
      <c r="J687" s="137" t="str">
        <f t="shared" si="170"/>
        <v>033-46069</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50</v>
      </c>
      <c r="W687" s="137">
        <f t="shared" si="182"/>
        <v>50</v>
      </c>
      <c r="X687" s="137">
        <f t="shared" si="182"/>
        <v>50</v>
      </c>
      <c r="Y687" s="137">
        <f t="shared" si="182"/>
        <v>50</v>
      </c>
      <c r="Z687" s="137">
        <f t="shared" si="182"/>
        <v>50</v>
      </c>
      <c r="AA687" s="137">
        <f t="shared" si="182"/>
        <v>50</v>
      </c>
      <c r="AB687" s="137">
        <f t="shared" si="182"/>
        <v>50</v>
      </c>
      <c r="AC687" s="137">
        <f t="shared" si="182"/>
        <v>50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0.5</v>
      </c>
      <c r="AM687" s="136">
        <v>0.5</v>
      </c>
    </row>
    <row r="688" spans="1:39" ht="56.25">
      <c r="A688" s="148">
        <v>543</v>
      </c>
      <c r="B688" s="149">
        <v>46069</v>
      </c>
      <c r="C688" s="150">
        <v>9</v>
      </c>
      <c r="D688" s="150">
        <v>17</v>
      </c>
      <c r="E688" s="153" t="s">
        <v>30</v>
      </c>
      <c r="F688" s="156" t="s">
        <v>97</v>
      </c>
      <c r="G688" s="207" t="s">
        <v>1</v>
      </c>
      <c r="H688" s="138" t="str">
        <f>IF(OR(G688="中止",G688="取消"),"998",IF(ISNA(MATCH($E688,施設情報!$B$2:$B$96,0)),"999",INDEX(施設情報!$C$2:$C$96,MATCH($E688,施設情報!$B$2:$B$96,0))))</f>
        <v>027</v>
      </c>
      <c r="I688" s="139">
        <f t="shared" si="169"/>
        <v>46069</v>
      </c>
      <c r="J688" s="137" t="str">
        <f t="shared" si="170"/>
        <v>027-46069</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50</v>
      </c>
      <c r="W688" s="137">
        <f t="shared" si="182"/>
        <v>50</v>
      </c>
      <c r="X688" s="137">
        <f t="shared" si="182"/>
        <v>50</v>
      </c>
      <c r="Y688" s="137">
        <f t="shared" si="182"/>
        <v>50</v>
      </c>
      <c r="Z688" s="137">
        <f t="shared" si="182"/>
        <v>50</v>
      </c>
      <c r="AA688" s="137">
        <f t="shared" si="182"/>
        <v>50</v>
      </c>
      <c r="AB688" s="137">
        <f t="shared" si="182"/>
        <v>50</v>
      </c>
      <c r="AC688" s="137">
        <f t="shared" si="182"/>
        <v>50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0.5</v>
      </c>
      <c r="AM688" s="136">
        <v>0.5</v>
      </c>
    </row>
    <row r="689" spans="1:39" ht="93.75">
      <c r="A689" s="148">
        <v>544</v>
      </c>
      <c r="B689" s="149">
        <v>46069</v>
      </c>
      <c r="C689" s="150">
        <v>9</v>
      </c>
      <c r="D689" s="150">
        <v>17</v>
      </c>
      <c r="E689" s="153" t="s">
        <v>59</v>
      </c>
      <c r="F689" s="156" t="s">
        <v>97</v>
      </c>
      <c r="G689" s="207" t="s">
        <v>1</v>
      </c>
      <c r="H689" s="138" t="str">
        <f>IF(OR(G689="中止",G689="取消"),"998",IF(ISNA(MATCH($E689,施設情報!$B$2:$B$96,0)),"999",INDEX(施設情報!$C$2:$C$96,MATCH($E689,施設情報!$B$2:$B$96,0))))</f>
        <v>030</v>
      </c>
      <c r="I689" s="139">
        <f t="shared" si="169"/>
        <v>46069</v>
      </c>
      <c r="J689" s="137" t="str">
        <f t="shared" si="170"/>
        <v>030-46069</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50</v>
      </c>
      <c r="W689" s="137">
        <f t="shared" si="182"/>
        <v>50</v>
      </c>
      <c r="X689" s="137">
        <f t="shared" si="182"/>
        <v>50</v>
      </c>
      <c r="Y689" s="137">
        <f t="shared" si="182"/>
        <v>50</v>
      </c>
      <c r="Z689" s="137">
        <f t="shared" si="182"/>
        <v>50</v>
      </c>
      <c r="AA689" s="137">
        <f t="shared" si="182"/>
        <v>50</v>
      </c>
      <c r="AB689" s="137">
        <f t="shared" si="182"/>
        <v>50</v>
      </c>
      <c r="AC689" s="137">
        <f t="shared" si="182"/>
        <v>50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0.5</v>
      </c>
      <c r="AM689" s="136">
        <v>0.5</v>
      </c>
    </row>
    <row r="690" spans="1:39" ht="112.5">
      <c r="A690" s="148">
        <v>545</v>
      </c>
      <c r="B690" s="149">
        <v>46069</v>
      </c>
      <c r="C690" s="150">
        <v>9</v>
      </c>
      <c r="D690" s="150">
        <v>17</v>
      </c>
      <c r="E690" s="153" t="s">
        <v>60</v>
      </c>
      <c r="F690" s="156" t="s">
        <v>97</v>
      </c>
      <c r="G690" s="207" t="s">
        <v>1</v>
      </c>
      <c r="H690" s="138" t="str">
        <f>IF(OR(G690="中止",G690="取消"),"998",IF(ISNA(MATCH($E690,施設情報!$B$2:$B$96,0)),"999",INDEX(施設情報!$C$2:$C$96,MATCH($E690,施設情報!$B$2:$B$96,0))))</f>
        <v>031</v>
      </c>
      <c r="I690" s="139">
        <f t="shared" si="169"/>
        <v>46069</v>
      </c>
      <c r="J690" s="137" t="str">
        <f t="shared" si="170"/>
        <v>031-46069</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50</v>
      </c>
      <c r="W690" s="137">
        <f t="shared" si="182"/>
        <v>50</v>
      </c>
      <c r="X690" s="137">
        <f t="shared" si="182"/>
        <v>50</v>
      </c>
      <c r="Y690" s="137">
        <f t="shared" si="182"/>
        <v>50</v>
      </c>
      <c r="Z690" s="137">
        <f t="shared" si="182"/>
        <v>50</v>
      </c>
      <c r="AA690" s="137">
        <f t="shared" si="182"/>
        <v>50</v>
      </c>
      <c r="AB690" s="137">
        <f t="shared" si="182"/>
        <v>50</v>
      </c>
      <c r="AC690" s="137">
        <f t="shared" si="182"/>
        <v>50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0.5</v>
      </c>
      <c r="AM690" s="136">
        <v>0.5</v>
      </c>
    </row>
    <row r="691" spans="1:39" ht="75">
      <c r="A691" s="148">
        <v>546</v>
      </c>
      <c r="B691" s="149">
        <v>46069</v>
      </c>
      <c r="C691" s="150">
        <v>9</v>
      </c>
      <c r="D691" s="150">
        <v>17</v>
      </c>
      <c r="E691" s="153" t="s">
        <v>61</v>
      </c>
      <c r="F691" s="156" t="s">
        <v>97</v>
      </c>
      <c r="G691" s="207" t="s">
        <v>1</v>
      </c>
      <c r="H691" s="138" t="str">
        <f>IF(OR(G691="中止",G691="取消"),"998",IF(ISNA(MATCH($E691,施設情報!$B$2:$B$96,0)),"999",INDEX(施設情報!$C$2:$C$96,MATCH($E691,施設情報!$B$2:$B$96,0))))</f>
        <v>028</v>
      </c>
      <c r="I691" s="139">
        <f t="shared" si="169"/>
        <v>46069</v>
      </c>
      <c r="J691" s="137" t="str">
        <f t="shared" si="170"/>
        <v>028-46069</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50</v>
      </c>
      <c r="W691" s="137">
        <f t="shared" si="182"/>
        <v>50</v>
      </c>
      <c r="X691" s="137">
        <f t="shared" si="182"/>
        <v>50</v>
      </c>
      <c r="Y691" s="137">
        <f t="shared" si="182"/>
        <v>50</v>
      </c>
      <c r="Z691" s="137">
        <f t="shared" si="182"/>
        <v>50</v>
      </c>
      <c r="AA691" s="137">
        <f t="shared" si="182"/>
        <v>50</v>
      </c>
      <c r="AB691" s="137">
        <f t="shared" si="182"/>
        <v>50</v>
      </c>
      <c r="AC691" s="137">
        <f t="shared" si="182"/>
        <v>50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0.5</v>
      </c>
      <c r="AM691" s="136">
        <v>0.5</v>
      </c>
    </row>
    <row r="692" spans="1:39" ht="75">
      <c r="A692" s="148">
        <v>547</v>
      </c>
      <c r="B692" s="149">
        <v>46069</v>
      </c>
      <c r="C692" s="150">
        <v>9</v>
      </c>
      <c r="D692" s="150">
        <v>17</v>
      </c>
      <c r="E692" s="153" t="s">
        <v>62</v>
      </c>
      <c r="F692" s="156" t="s">
        <v>97</v>
      </c>
      <c r="G692" s="207" t="s">
        <v>1</v>
      </c>
      <c r="H692" s="138" t="str">
        <f>IF(OR(G692="中止",G692="取消"),"998",IF(ISNA(MATCH($E692,施設情報!$B$2:$B$96,0)),"999",INDEX(施設情報!$C$2:$C$96,MATCH($E692,施設情報!$B$2:$B$96,0))))</f>
        <v>029</v>
      </c>
      <c r="I692" s="139">
        <f t="shared" si="169"/>
        <v>46069</v>
      </c>
      <c r="J692" s="137" t="str">
        <f t="shared" si="170"/>
        <v>029-46069</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50</v>
      </c>
      <c r="W692" s="137">
        <f t="shared" si="182"/>
        <v>50</v>
      </c>
      <c r="X692" s="137">
        <f t="shared" si="182"/>
        <v>50</v>
      </c>
      <c r="Y692" s="137">
        <f t="shared" si="182"/>
        <v>50</v>
      </c>
      <c r="Z692" s="137">
        <f t="shared" si="182"/>
        <v>50</v>
      </c>
      <c r="AA692" s="137">
        <f t="shared" si="182"/>
        <v>50</v>
      </c>
      <c r="AB692" s="137">
        <f t="shared" si="182"/>
        <v>50</v>
      </c>
      <c r="AC692" s="137">
        <f t="shared" si="182"/>
        <v>50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0.5</v>
      </c>
      <c r="AM692" s="136">
        <v>0.5</v>
      </c>
    </row>
    <row r="693" spans="1:39" ht="37.5">
      <c r="A693" s="148">
        <v>548</v>
      </c>
      <c r="B693" s="149">
        <v>46069</v>
      </c>
      <c r="C693" s="150">
        <v>9</v>
      </c>
      <c r="D693" s="150">
        <v>17</v>
      </c>
      <c r="E693" s="153" t="s">
        <v>63</v>
      </c>
      <c r="F693" s="156" t="s">
        <v>496</v>
      </c>
      <c r="G693" s="207" t="s">
        <v>1</v>
      </c>
      <c r="H693" s="138" t="str">
        <f>IF(OR(G693="中止",G693="取消"),"998",IF(ISNA(MATCH($E693,施設情報!$B$2:$B$96,0)),"999",INDEX(施設情報!$C$2:$C$96,MATCH($E693,施設情報!$B$2:$B$96,0))))</f>
        <v>036</v>
      </c>
      <c r="I693" s="139">
        <f t="shared" si="169"/>
        <v>46069</v>
      </c>
      <c r="J693" s="137" t="str">
        <f t="shared" si="170"/>
        <v>036-46069</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37.5">
      <c r="A694" s="148">
        <v>549</v>
      </c>
      <c r="B694" s="149">
        <v>46069</v>
      </c>
      <c r="C694" s="150">
        <v>9</v>
      </c>
      <c r="D694" s="150">
        <v>17</v>
      </c>
      <c r="E694" s="153" t="s">
        <v>64</v>
      </c>
      <c r="F694" s="156" t="s">
        <v>496</v>
      </c>
      <c r="G694" s="207" t="s">
        <v>1</v>
      </c>
      <c r="H694" s="138" t="str">
        <f>IF(OR(G694="中止",G694="取消"),"998",IF(ISNA(MATCH($E694,施設情報!$B$2:$B$96,0)),"999",INDEX(施設情報!$C$2:$C$96,MATCH($E694,施設情報!$B$2:$B$96,0))))</f>
        <v>062</v>
      </c>
      <c r="I694" s="139">
        <f t="shared" si="169"/>
        <v>46069</v>
      </c>
      <c r="J694" s="137" t="str">
        <f t="shared" si="170"/>
        <v>062-46069</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37.5">
      <c r="A695" s="148">
        <v>550</v>
      </c>
      <c r="B695" s="149">
        <v>46069</v>
      </c>
      <c r="C695" s="150">
        <v>9</v>
      </c>
      <c r="D695" s="150">
        <v>17</v>
      </c>
      <c r="E695" s="153" t="s">
        <v>65</v>
      </c>
      <c r="F695" s="156" t="s">
        <v>496</v>
      </c>
      <c r="G695" s="207" t="s">
        <v>1</v>
      </c>
      <c r="H695" s="138" t="str">
        <f>IF(OR(G695="中止",G695="取消"),"998",IF(ISNA(MATCH($E695,施設情報!$B$2:$B$96,0)),"999",INDEX(施設情報!$C$2:$C$96,MATCH($E695,施設情報!$B$2:$B$96,0))))</f>
        <v>061</v>
      </c>
      <c r="I695" s="139">
        <f t="shared" si="169"/>
        <v>46069</v>
      </c>
      <c r="J695" s="137" t="str">
        <f t="shared" si="170"/>
        <v>061-46069</v>
      </c>
      <c r="K695" s="137">
        <f t="shared" si="171"/>
        <v>0.375</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IF(AND(W$3&gt;=$K695,W$3&lt;$L695),100*$AM695,0)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37.5">
      <c r="A696" s="148">
        <v>551</v>
      </c>
      <c r="B696" s="149">
        <v>46069</v>
      </c>
      <c r="C696" s="150">
        <v>9</v>
      </c>
      <c r="D696" s="150">
        <v>17</v>
      </c>
      <c r="E696" s="153" t="s">
        <v>66</v>
      </c>
      <c r="F696" s="156" t="s">
        <v>496</v>
      </c>
      <c r="G696" s="207" t="s">
        <v>1</v>
      </c>
      <c r="H696" s="138" t="str">
        <f>IF(OR(G696="中止",G696="取消"),"998",IF(ISNA(MATCH($E696,施設情報!$B$2:$B$96,0)),"999",INDEX(施設情報!$C$2:$C$96,MATCH($E696,施設情報!$B$2:$B$96,0))))</f>
        <v>037</v>
      </c>
      <c r="I696" s="139">
        <f t="shared" si="169"/>
        <v>46069</v>
      </c>
      <c r="J696" s="137" t="str">
        <f t="shared" si="170"/>
        <v>037-46069</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56.25">
      <c r="A697" s="148">
        <v>552</v>
      </c>
      <c r="B697" s="149">
        <v>46069</v>
      </c>
      <c r="C697" s="150">
        <v>9</v>
      </c>
      <c r="D697" s="150">
        <v>17</v>
      </c>
      <c r="E697" s="153" t="s">
        <v>32</v>
      </c>
      <c r="F697" s="156" t="s">
        <v>496</v>
      </c>
      <c r="G697" s="207" t="s">
        <v>1</v>
      </c>
      <c r="H697" s="138" t="str">
        <f>IF(OR(G697="中止",G697="取消"),"998",IF(ISNA(MATCH($E697,施設情報!$B$2:$B$96,0)),"999",INDEX(施設情報!$C$2:$C$96,MATCH($E697,施設情報!$B$2:$B$96,0))))</f>
        <v>039</v>
      </c>
      <c r="I697" s="139">
        <f t="shared" si="169"/>
        <v>46069</v>
      </c>
      <c r="J697" s="137" t="str">
        <f t="shared" si="170"/>
        <v>039-46069</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56.25">
      <c r="A698" s="148">
        <v>553</v>
      </c>
      <c r="B698" s="149">
        <v>46069</v>
      </c>
      <c r="C698" s="150">
        <v>9</v>
      </c>
      <c r="D698" s="150">
        <v>17</v>
      </c>
      <c r="E698" s="153" t="s">
        <v>33</v>
      </c>
      <c r="F698" s="156" t="s">
        <v>496</v>
      </c>
      <c r="G698" s="207" t="s">
        <v>1</v>
      </c>
      <c r="H698" s="138" t="str">
        <f>IF(OR(G698="中止",G698="取消"),"998",IF(ISNA(MATCH($E698,施設情報!$B$2:$B$96,0)),"999",INDEX(施設情報!$C$2:$C$96,MATCH($E698,施設情報!$B$2:$B$96,0))))</f>
        <v>038</v>
      </c>
      <c r="I698" s="139">
        <f t="shared" si="169"/>
        <v>46069</v>
      </c>
      <c r="J698" s="137" t="str">
        <f t="shared" si="170"/>
        <v>038-46069</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56.25">
      <c r="A699" s="148">
        <v>554</v>
      </c>
      <c r="B699" s="149">
        <v>46069</v>
      </c>
      <c r="C699" s="150">
        <v>9</v>
      </c>
      <c r="D699" s="150">
        <v>17</v>
      </c>
      <c r="E699" s="153" t="s">
        <v>34</v>
      </c>
      <c r="F699" s="156" t="s">
        <v>496</v>
      </c>
      <c r="G699" s="207" t="s">
        <v>1</v>
      </c>
      <c r="H699" s="138" t="str">
        <f>IF(OR(G699="中止",G699="取消"),"998",IF(ISNA(MATCH($E699,施設情報!$B$2:$B$96,0)),"999",INDEX(施設情報!$C$2:$C$96,MATCH($E699,施設情報!$B$2:$B$96,0))))</f>
        <v>040</v>
      </c>
      <c r="I699" s="139">
        <f t="shared" si="169"/>
        <v>46069</v>
      </c>
      <c r="J699" s="137" t="str">
        <f t="shared" si="170"/>
        <v>040-46069</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56.25">
      <c r="A700" s="148">
        <v>555</v>
      </c>
      <c r="B700" s="149">
        <v>46069</v>
      </c>
      <c r="C700" s="150">
        <v>9</v>
      </c>
      <c r="D700" s="150">
        <v>17</v>
      </c>
      <c r="E700" s="153" t="s">
        <v>35</v>
      </c>
      <c r="F700" s="156" t="s">
        <v>496</v>
      </c>
      <c r="G700" s="207" t="s">
        <v>1</v>
      </c>
      <c r="H700" s="138" t="str">
        <f>IF(OR(G700="中止",G700="取消"),"998",IF(ISNA(MATCH($E700,施設情報!$B$2:$B$96,0)),"999",INDEX(施設情報!$C$2:$C$96,MATCH($E700,施設情報!$B$2:$B$96,0))))</f>
        <v>041</v>
      </c>
      <c r="I700" s="139">
        <f t="shared" si="169"/>
        <v>46069</v>
      </c>
      <c r="J700" s="137" t="str">
        <f t="shared" si="170"/>
        <v>041-46069</v>
      </c>
      <c r="K700" s="137">
        <f t="shared" si="171"/>
        <v>0.375</v>
      </c>
      <c r="L700" s="137">
        <f t="shared" si="172"/>
        <v>0.70833333333333337</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56.25">
      <c r="A701" s="148">
        <v>556</v>
      </c>
      <c r="B701" s="149">
        <v>46069</v>
      </c>
      <c r="C701" s="150">
        <v>9</v>
      </c>
      <c r="D701" s="150">
        <v>17</v>
      </c>
      <c r="E701" s="153" t="s">
        <v>36</v>
      </c>
      <c r="F701" s="156" t="s">
        <v>496</v>
      </c>
      <c r="G701" s="207" t="s">
        <v>1</v>
      </c>
      <c r="H701" s="138" t="str">
        <f>IF(OR(G701="中止",G701="取消"),"998",IF(ISNA(MATCH($E701,施設情報!$B$2:$B$96,0)),"999",INDEX(施設情報!$C$2:$C$96,MATCH($E701,施設情報!$B$2:$B$96,0))))</f>
        <v>042</v>
      </c>
      <c r="I701" s="139">
        <f t="shared" si="169"/>
        <v>46069</v>
      </c>
      <c r="J701" s="137" t="str">
        <f t="shared" si="170"/>
        <v>042-46069</v>
      </c>
      <c r="K701" s="137">
        <f t="shared" si="171"/>
        <v>0.375</v>
      </c>
      <c r="L701" s="137">
        <f t="shared" si="172"/>
        <v>0.70833333333333337</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56.25">
      <c r="A702" s="148">
        <v>557</v>
      </c>
      <c r="B702" s="149">
        <v>46069</v>
      </c>
      <c r="C702" s="150">
        <v>9</v>
      </c>
      <c r="D702" s="150">
        <v>17</v>
      </c>
      <c r="E702" s="153" t="s">
        <v>37</v>
      </c>
      <c r="F702" s="156" t="s">
        <v>496</v>
      </c>
      <c r="G702" s="207" t="s">
        <v>1</v>
      </c>
      <c r="H702" s="138" t="str">
        <f>IF(OR(G702="中止",G702="取消"),"998",IF(ISNA(MATCH($E702,施設情報!$B$2:$B$96,0)),"999",INDEX(施設情報!$C$2:$C$96,MATCH($E702,施設情報!$B$2:$B$96,0))))</f>
        <v>043</v>
      </c>
      <c r="I702" s="139">
        <f t="shared" si="169"/>
        <v>46069</v>
      </c>
      <c r="J702" s="137" t="str">
        <f t="shared" si="170"/>
        <v>043-46069</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56.25">
      <c r="A703" s="148">
        <v>558</v>
      </c>
      <c r="B703" s="149">
        <v>46069</v>
      </c>
      <c r="C703" s="150">
        <v>9</v>
      </c>
      <c r="D703" s="150">
        <v>17</v>
      </c>
      <c r="E703" s="153" t="s">
        <v>67</v>
      </c>
      <c r="F703" s="156" t="s">
        <v>496</v>
      </c>
      <c r="G703" s="207" t="s">
        <v>1</v>
      </c>
      <c r="H703" s="138" t="str">
        <f>IF(OR(G703="中止",G703="取消"),"998",IF(ISNA(MATCH($E703,施設情報!$B$2:$B$96,0)),"999",INDEX(施設情報!$C$2:$C$96,MATCH($E703,施設情報!$B$2:$B$96,0))))</f>
        <v>044</v>
      </c>
      <c r="I703" s="139">
        <f t="shared" si="169"/>
        <v>46069</v>
      </c>
      <c r="J703" s="137" t="str">
        <f t="shared" si="170"/>
        <v>044-46069</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75">
      <c r="A704" s="148">
        <v>559</v>
      </c>
      <c r="B704" s="149">
        <v>46069</v>
      </c>
      <c r="C704" s="150">
        <v>9</v>
      </c>
      <c r="D704" s="150">
        <v>17</v>
      </c>
      <c r="E704" s="153" t="s">
        <v>68</v>
      </c>
      <c r="F704" s="156" t="s">
        <v>496</v>
      </c>
      <c r="G704" s="207" t="s">
        <v>1</v>
      </c>
      <c r="H704" s="138" t="str">
        <f>IF(OR(G704="中止",G704="取消"),"998",IF(ISNA(MATCH($E704,施設情報!$B$2:$B$96,0)),"999",INDEX(施設情報!$C$2:$C$96,MATCH($E704,施設情報!$B$2:$B$96,0))))</f>
        <v>045</v>
      </c>
      <c r="I704" s="139">
        <f t="shared" si="169"/>
        <v>46069</v>
      </c>
      <c r="J704" s="137" t="str">
        <f t="shared" si="170"/>
        <v>045-46069</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75">
      <c r="A705" s="148">
        <v>560</v>
      </c>
      <c r="B705" s="149">
        <v>46069</v>
      </c>
      <c r="C705" s="150">
        <v>9</v>
      </c>
      <c r="D705" s="150">
        <v>17</v>
      </c>
      <c r="E705" s="153" t="s">
        <v>69</v>
      </c>
      <c r="F705" s="156" t="s">
        <v>496</v>
      </c>
      <c r="G705" s="207" t="s">
        <v>1</v>
      </c>
      <c r="H705" s="138" t="str">
        <f>IF(OR(G705="中止",G705="取消"),"998",IF(ISNA(MATCH($E705,施設情報!$B$2:$B$96,0)),"999",INDEX(施設情報!$C$2:$C$96,MATCH($E705,施設情報!$B$2:$B$96,0))))</f>
        <v>046</v>
      </c>
      <c r="I705" s="139">
        <f t="shared" si="169"/>
        <v>46069</v>
      </c>
      <c r="J705" s="137" t="str">
        <f t="shared" si="170"/>
        <v>046-46069</v>
      </c>
      <c r="K705" s="137">
        <f t="shared" si="171"/>
        <v>0.375</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75">
      <c r="A706" s="148">
        <v>561</v>
      </c>
      <c r="B706" s="149">
        <v>46069</v>
      </c>
      <c r="C706" s="150">
        <v>9</v>
      </c>
      <c r="D706" s="150">
        <v>17</v>
      </c>
      <c r="E706" s="153" t="s">
        <v>70</v>
      </c>
      <c r="F706" s="156" t="s">
        <v>496</v>
      </c>
      <c r="G706" s="207" t="s">
        <v>1</v>
      </c>
      <c r="H706" s="138" t="str">
        <f>IF(OR(G706="中止",G706="取消"),"998",IF(ISNA(MATCH($E706,施設情報!$B$2:$B$96,0)),"999",INDEX(施設情報!$C$2:$C$96,MATCH($E706,施設情報!$B$2:$B$96,0))))</f>
        <v>047</v>
      </c>
      <c r="I706" s="139">
        <f t="shared" si="169"/>
        <v>46069</v>
      </c>
      <c r="J706" s="137" t="str">
        <f t="shared" si="170"/>
        <v>047-46069</v>
      </c>
      <c r="K706" s="137">
        <f t="shared" si="171"/>
        <v>0.375</v>
      </c>
      <c r="L706" s="137">
        <f t="shared" si="172"/>
        <v>0.70833333333333337</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0</v>
      </c>
      <c r="AE706" s="137">
        <f t="shared" si="186"/>
        <v>0</v>
      </c>
      <c r="AF706" s="137">
        <f t="shared" si="186"/>
        <v>0</v>
      </c>
      <c r="AG706" s="137">
        <f t="shared" si="186"/>
        <v>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93.75">
      <c r="A707" s="148">
        <v>562</v>
      </c>
      <c r="B707" s="149">
        <v>46069</v>
      </c>
      <c r="C707" s="150">
        <v>9</v>
      </c>
      <c r="D707" s="150">
        <v>17</v>
      </c>
      <c r="E707" s="153" t="s">
        <v>71</v>
      </c>
      <c r="F707" s="156" t="s">
        <v>496</v>
      </c>
      <c r="G707" s="207" t="s">
        <v>1</v>
      </c>
      <c r="H707" s="138" t="str">
        <f>IF(OR(G707="中止",G707="取消"),"998",IF(ISNA(MATCH($E707,施設情報!$B$2:$B$96,0)),"999",INDEX(施設情報!$C$2:$C$96,MATCH($E707,施設情報!$B$2:$B$96,0))))</f>
        <v>050</v>
      </c>
      <c r="I707" s="139">
        <f t="shared" si="169"/>
        <v>46069</v>
      </c>
      <c r="J707" s="137" t="str">
        <f t="shared" si="170"/>
        <v>050-46069</v>
      </c>
      <c r="K707" s="137">
        <f t="shared" si="171"/>
        <v>0.375</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93.75">
      <c r="A708" s="148">
        <v>563</v>
      </c>
      <c r="B708" s="149">
        <v>46069</v>
      </c>
      <c r="C708" s="150">
        <v>9</v>
      </c>
      <c r="D708" s="150">
        <v>17</v>
      </c>
      <c r="E708" s="153" t="s">
        <v>72</v>
      </c>
      <c r="F708" s="156" t="s">
        <v>496</v>
      </c>
      <c r="G708" s="207" t="s">
        <v>1</v>
      </c>
      <c r="H708" s="138" t="str">
        <f>IF(OR(G708="中止",G708="取消"),"998",IF(ISNA(MATCH($E708,施設情報!$B$2:$B$96,0)),"999",INDEX(施設情報!$C$2:$C$96,MATCH($E708,施設情報!$B$2:$B$96,0))))</f>
        <v>051</v>
      </c>
      <c r="I708" s="139">
        <f t="shared" si="169"/>
        <v>46069</v>
      </c>
      <c r="J708" s="137" t="str">
        <f t="shared" si="170"/>
        <v>051-46069</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93.75">
      <c r="A709" s="148">
        <v>564</v>
      </c>
      <c r="B709" s="149">
        <v>46069</v>
      </c>
      <c r="C709" s="150">
        <v>9</v>
      </c>
      <c r="D709" s="150">
        <v>17</v>
      </c>
      <c r="E709" s="153" t="s">
        <v>73</v>
      </c>
      <c r="F709" s="156" t="s">
        <v>496</v>
      </c>
      <c r="G709" s="207" t="s">
        <v>1</v>
      </c>
      <c r="H709" s="138" t="str">
        <f>IF(OR(G709="中止",G709="取消"),"998",IF(ISNA(MATCH($E709,施設情報!$B$2:$B$96,0)),"999",INDEX(施設情報!$C$2:$C$96,MATCH($E709,施設情報!$B$2:$B$96,0))))</f>
        <v>052</v>
      </c>
      <c r="I709" s="139">
        <f t="shared" ref="I709:I772" si="187">B709</f>
        <v>46069</v>
      </c>
      <c r="J709" s="137" t="str">
        <f t="shared" ref="J709:J772" si="188">H709&amp;"-"&amp;I709</f>
        <v>052-46069</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93.75">
      <c r="A710" s="148">
        <v>565</v>
      </c>
      <c r="B710" s="149">
        <v>46069</v>
      </c>
      <c r="C710" s="150">
        <v>9</v>
      </c>
      <c r="D710" s="150">
        <v>17</v>
      </c>
      <c r="E710" s="153" t="s">
        <v>74</v>
      </c>
      <c r="F710" s="156" t="s">
        <v>496</v>
      </c>
      <c r="G710" s="207" t="s">
        <v>1</v>
      </c>
      <c r="H710" s="138" t="str">
        <f>IF(OR(G710="中止",G710="取消"),"998",IF(ISNA(MATCH($E710,施設情報!$B$2:$B$96,0)),"999",INDEX(施設情報!$C$2:$C$96,MATCH($E710,施設情報!$B$2:$B$96,0))))</f>
        <v>053</v>
      </c>
      <c r="I710" s="139">
        <f t="shared" si="187"/>
        <v>46069</v>
      </c>
      <c r="J710" s="137" t="str">
        <f t="shared" si="188"/>
        <v>053-46069</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75">
      <c r="A711" s="148">
        <v>566</v>
      </c>
      <c r="B711" s="149">
        <v>46069</v>
      </c>
      <c r="C711" s="150">
        <v>9</v>
      </c>
      <c r="D711" s="150">
        <v>17</v>
      </c>
      <c r="E711" s="153" t="s">
        <v>75</v>
      </c>
      <c r="F711" s="156" t="s">
        <v>496</v>
      </c>
      <c r="G711" s="207" t="s">
        <v>1</v>
      </c>
      <c r="H711" s="138" t="str">
        <f>IF(OR(G711="中止",G711="取消"),"998",IF(ISNA(MATCH($E711,施設情報!$B$2:$B$96,0)),"999",INDEX(施設情報!$C$2:$C$96,MATCH($E711,施設情報!$B$2:$B$96,0))))</f>
        <v>048</v>
      </c>
      <c r="I711" s="139">
        <f t="shared" si="187"/>
        <v>46069</v>
      </c>
      <c r="J711" s="137" t="str">
        <f t="shared" si="188"/>
        <v>048-46069</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75">
      <c r="A712" s="148">
        <v>567</v>
      </c>
      <c r="B712" s="149">
        <v>46069</v>
      </c>
      <c r="C712" s="150">
        <v>9</v>
      </c>
      <c r="D712" s="150">
        <v>17</v>
      </c>
      <c r="E712" s="153" t="s">
        <v>76</v>
      </c>
      <c r="F712" s="156" t="s">
        <v>496</v>
      </c>
      <c r="G712" s="207" t="s">
        <v>1</v>
      </c>
      <c r="H712" s="138" t="str">
        <f>IF(OR(G712="中止",G712="取消"),"998",IF(ISNA(MATCH($E712,施設情報!$B$2:$B$96,0)),"999",INDEX(施設情報!$C$2:$C$96,MATCH($E712,施設情報!$B$2:$B$96,0))))</f>
        <v>049</v>
      </c>
      <c r="I712" s="139">
        <f t="shared" si="187"/>
        <v>46069</v>
      </c>
      <c r="J712" s="137" t="str">
        <f t="shared" si="188"/>
        <v>049-46069</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75">
      <c r="A713" s="148">
        <v>568</v>
      </c>
      <c r="B713" s="149">
        <v>46069</v>
      </c>
      <c r="C713" s="150">
        <v>9</v>
      </c>
      <c r="D713" s="150">
        <v>17</v>
      </c>
      <c r="E713" s="153" t="s">
        <v>77</v>
      </c>
      <c r="F713" s="156" t="s">
        <v>496</v>
      </c>
      <c r="G713" s="207" t="s">
        <v>1</v>
      </c>
      <c r="H713" s="138" t="str">
        <f>IF(OR(G713="中止",G713="取消"),"998",IF(ISNA(MATCH($E713,施設情報!$B$2:$B$96,0)),"999",INDEX(施設情報!$C$2:$C$96,MATCH($E713,施設情報!$B$2:$B$96,0))))</f>
        <v>054</v>
      </c>
      <c r="I713" s="139">
        <f t="shared" si="187"/>
        <v>46069</v>
      </c>
      <c r="J713" s="137" t="str">
        <f t="shared" si="188"/>
        <v>054-46069</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112.5">
      <c r="A714" s="148">
        <v>569</v>
      </c>
      <c r="B714" s="149">
        <v>46069</v>
      </c>
      <c r="C714" s="150">
        <v>9</v>
      </c>
      <c r="D714" s="150">
        <v>17</v>
      </c>
      <c r="E714" s="153" t="s">
        <v>78</v>
      </c>
      <c r="F714" s="156" t="s">
        <v>496</v>
      </c>
      <c r="G714" s="207" t="s">
        <v>1</v>
      </c>
      <c r="H714" s="138" t="str">
        <f>IF(OR(G714="中止",G714="取消"),"998",IF(ISNA(MATCH($E714,施設情報!$B$2:$B$96,0)),"999",INDEX(施設情報!$C$2:$C$96,MATCH($E714,施設情報!$B$2:$B$96,0))))</f>
        <v>055</v>
      </c>
      <c r="I714" s="139">
        <f t="shared" si="187"/>
        <v>46069</v>
      </c>
      <c r="J714" s="137" t="str">
        <f t="shared" si="188"/>
        <v>055-46069</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93.75">
      <c r="A715" s="148">
        <v>570</v>
      </c>
      <c r="B715" s="149">
        <v>46069</v>
      </c>
      <c r="C715" s="150">
        <v>9</v>
      </c>
      <c r="D715" s="150">
        <v>17</v>
      </c>
      <c r="E715" s="153" t="s">
        <v>79</v>
      </c>
      <c r="F715" s="156" t="s">
        <v>496</v>
      </c>
      <c r="G715" s="207" t="s">
        <v>1</v>
      </c>
      <c r="H715" s="138" t="str">
        <f>IF(OR(G715="中止",G715="取消"),"998",IF(ISNA(MATCH($E715,施設情報!$B$2:$B$96,0)),"999",INDEX(施設情報!$C$2:$C$96,MATCH($E715,施設情報!$B$2:$B$96,0))))</f>
        <v>056</v>
      </c>
      <c r="I715" s="139">
        <f t="shared" si="187"/>
        <v>46069</v>
      </c>
      <c r="J715" s="137" t="str">
        <f t="shared" si="188"/>
        <v>056-46069</v>
      </c>
      <c r="K715" s="137">
        <f t="shared" si="189"/>
        <v>0.375</v>
      </c>
      <c r="L715" s="137">
        <f t="shared" si="190"/>
        <v>0.70833333333333337</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112.5">
      <c r="A716" s="148">
        <v>571</v>
      </c>
      <c r="B716" s="149">
        <v>46069</v>
      </c>
      <c r="C716" s="150">
        <v>9</v>
      </c>
      <c r="D716" s="150">
        <v>17</v>
      </c>
      <c r="E716" s="153" t="s">
        <v>80</v>
      </c>
      <c r="F716" s="156" t="s">
        <v>496</v>
      </c>
      <c r="G716" s="207" t="s">
        <v>1</v>
      </c>
      <c r="H716" s="138" t="str">
        <f>IF(OR(G716="中止",G716="取消"),"998",IF(ISNA(MATCH($E716,施設情報!$B$2:$B$96,0)),"999",INDEX(施設情報!$C$2:$C$96,MATCH($E716,施設情報!$B$2:$B$96,0))))</f>
        <v>057</v>
      </c>
      <c r="I716" s="139">
        <f t="shared" si="187"/>
        <v>46069</v>
      </c>
      <c r="J716" s="137" t="str">
        <f t="shared" si="188"/>
        <v>057-46069</v>
      </c>
      <c r="K716" s="137">
        <f t="shared" si="189"/>
        <v>0.375</v>
      </c>
      <c r="L716" s="137">
        <f t="shared" si="190"/>
        <v>0.70833333333333337</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0</v>
      </c>
      <c r="AE716" s="137">
        <f t="shared" si="192"/>
        <v>0</v>
      </c>
      <c r="AF716" s="137">
        <f t="shared" si="192"/>
        <v>0</v>
      </c>
      <c r="AG716" s="137">
        <f t="shared" si="192"/>
        <v>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112.5">
      <c r="A717" s="148">
        <v>572</v>
      </c>
      <c r="B717" s="149">
        <v>46069</v>
      </c>
      <c r="C717" s="150">
        <v>9</v>
      </c>
      <c r="D717" s="150">
        <v>17</v>
      </c>
      <c r="E717" s="153" t="s">
        <v>81</v>
      </c>
      <c r="F717" s="156" t="s">
        <v>496</v>
      </c>
      <c r="G717" s="207" t="s">
        <v>1</v>
      </c>
      <c r="H717" s="138" t="str">
        <f>IF(OR(G717="中止",G717="取消"),"998",IF(ISNA(MATCH($E717,施設情報!$B$2:$B$96,0)),"999",INDEX(施設情報!$C$2:$C$96,MATCH($E717,施設情報!$B$2:$B$96,0))))</f>
        <v>058</v>
      </c>
      <c r="I717" s="139">
        <f t="shared" si="187"/>
        <v>46069</v>
      </c>
      <c r="J717" s="137" t="str">
        <f t="shared" si="188"/>
        <v>058-46069</v>
      </c>
      <c r="K717" s="137">
        <f t="shared" si="189"/>
        <v>0.375</v>
      </c>
      <c r="L717" s="137">
        <f t="shared" si="190"/>
        <v>0.70833333333333337</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0</v>
      </c>
      <c r="AE717" s="137">
        <f t="shared" si="192"/>
        <v>0</v>
      </c>
      <c r="AF717" s="137">
        <f t="shared" si="192"/>
        <v>0</v>
      </c>
      <c r="AG717" s="137">
        <f t="shared" si="192"/>
        <v>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93.75">
      <c r="A718" s="148">
        <v>573</v>
      </c>
      <c r="B718" s="149">
        <v>46069</v>
      </c>
      <c r="C718" s="150">
        <v>9</v>
      </c>
      <c r="D718" s="150">
        <v>17</v>
      </c>
      <c r="E718" s="153" t="s">
        <v>82</v>
      </c>
      <c r="F718" s="156" t="s">
        <v>496</v>
      </c>
      <c r="G718" s="207" t="s">
        <v>1</v>
      </c>
      <c r="H718" s="138" t="str">
        <f>IF(OR(G718="中止",G718="取消"),"998",IF(ISNA(MATCH($E718,施設情報!$B$2:$B$96,0)),"999",INDEX(施設情報!$C$2:$C$96,MATCH($E718,施設情報!$B$2:$B$96,0))))</f>
        <v>059</v>
      </c>
      <c r="I718" s="139">
        <f t="shared" si="187"/>
        <v>46069</v>
      </c>
      <c r="J718" s="137" t="str">
        <f t="shared" si="188"/>
        <v>059-46069</v>
      </c>
      <c r="K718" s="137">
        <f t="shared" si="189"/>
        <v>0.375</v>
      </c>
      <c r="L718" s="137">
        <f t="shared" si="190"/>
        <v>0.70833333333333337</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93.75">
      <c r="A719" s="148">
        <v>574</v>
      </c>
      <c r="B719" s="149">
        <v>46069</v>
      </c>
      <c r="C719" s="150">
        <v>9</v>
      </c>
      <c r="D719" s="150">
        <v>17</v>
      </c>
      <c r="E719" s="153" t="s">
        <v>83</v>
      </c>
      <c r="F719" s="156" t="s">
        <v>496</v>
      </c>
      <c r="G719" s="207" t="s">
        <v>1</v>
      </c>
      <c r="H719" s="138" t="str">
        <f>IF(OR(G719="中止",G719="取消"),"998",IF(ISNA(MATCH($E719,施設情報!$B$2:$B$96,0)),"999",INDEX(施設情報!$C$2:$C$96,MATCH($E719,施設情報!$B$2:$B$96,0))))</f>
        <v>060</v>
      </c>
      <c r="I719" s="139">
        <f t="shared" si="187"/>
        <v>46069</v>
      </c>
      <c r="J719" s="137" t="str">
        <f t="shared" si="188"/>
        <v>060-46069</v>
      </c>
      <c r="K719" s="137">
        <f t="shared" si="189"/>
        <v>0.375</v>
      </c>
      <c r="L719" s="137">
        <f t="shared" si="190"/>
        <v>0.70833333333333337</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56.25">
      <c r="A720" s="148">
        <v>575</v>
      </c>
      <c r="B720" s="149">
        <v>46069</v>
      </c>
      <c r="C720" s="150">
        <v>9</v>
      </c>
      <c r="D720" s="150">
        <v>17</v>
      </c>
      <c r="E720" s="153" t="s">
        <v>84</v>
      </c>
      <c r="F720" s="156" t="s">
        <v>97</v>
      </c>
      <c r="G720" s="207" t="s">
        <v>1</v>
      </c>
      <c r="H720" s="138" t="str">
        <f>IF(OR(G720="中止",G720="取消"),"998",IF(ISNA(MATCH($E720,施設情報!$B$2:$B$96,0)),"999",INDEX(施設情報!$C$2:$C$96,MATCH($E720,施設情報!$B$2:$B$96,0))))</f>
        <v>067</v>
      </c>
      <c r="I720" s="139">
        <f t="shared" si="187"/>
        <v>46069</v>
      </c>
      <c r="J720" s="137" t="str">
        <f t="shared" si="188"/>
        <v>067-46069</v>
      </c>
      <c r="K720" s="137">
        <f t="shared" si="189"/>
        <v>0.375</v>
      </c>
      <c r="L720" s="137">
        <f t="shared" si="190"/>
        <v>0.70833333333333337</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50</v>
      </c>
      <c r="W720" s="137">
        <f t="shared" si="192"/>
        <v>50</v>
      </c>
      <c r="X720" s="137">
        <f t="shared" si="192"/>
        <v>50</v>
      </c>
      <c r="Y720" s="137">
        <f t="shared" si="192"/>
        <v>50</v>
      </c>
      <c r="Z720" s="137">
        <f t="shared" si="192"/>
        <v>50</v>
      </c>
      <c r="AA720" s="137">
        <f t="shared" si="192"/>
        <v>50</v>
      </c>
      <c r="AB720" s="137">
        <f t="shared" si="192"/>
        <v>50</v>
      </c>
      <c r="AC720" s="137">
        <f t="shared" si="192"/>
        <v>50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c r="AL720" s="136">
        <f>IF(OR(F720="工事・メンテ（共用可）",F720="要調整"),0.5,IF(F720="ヘリ訓練日",0.4,1))</f>
        <v>0.5</v>
      </c>
      <c r="AM720" s="136">
        <v>0.5</v>
      </c>
    </row>
    <row r="721" spans="1:39" ht="56.25">
      <c r="A721" s="148">
        <v>576</v>
      </c>
      <c r="B721" s="149">
        <v>46069</v>
      </c>
      <c r="C721" s="150">
        <v>9</v>
      </c>
      <c r="D721" s="150">
        <v>17</v>
      </c>
      <c r="E721" s="153" t="s">
        <v>85</v>
      </c>
      <c r="F721" s="156" t="s">
        <v>97</v>
      </c>
      <c r="G721" s="207" t="s">
        <v>1</v>
      </c>
      <c r="H721" s="138" t="str">
        <f>IF(OR(G721="中止",G721="取消"),"998",IF(ISNA(MATCH($E721,施設情報!$B$2:$B$96,0)),"999",INDEX(施設情報!$C$2:$C$96,MATCH($E721,施設情報!$B$2:$B$96,0))))</f>
        <v>065</v>
      </c>
      <c r="I721" s="139">
        <f t="shared" si="187"/>
        <v>46069</v>
      </c>
      <c r="J721" s="137" t="str">
        <f t="shared" si="188"/>
        <v>065-46069</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50</v>
      </c>
      <c r="W721" s="137">
        <f t="shared" si="192"/>
        <v>50</v>
      </c>
      <c r="X721" s="137">
        <f t="shared" si="192"/>
        <v>50</v>
      </c>
      <c r="Y721" s="137">
        <f t="shared" si="192"/>
        <v>50</v>
      </c>
      <c r="Z721" s="137">
        <f t="shared" si="192"/>
        <v>50</v>
      </c>
      <c r="AA721" s="137">
        <f t="shared" si="192"/>
        <v>50</v>
      </c>
      <c r="AB721" s="137">
        <f t="shared" si="192"/>
        <v>50</v>
      </c>
      <c r="AC721" s="137">
        <f t="shared" si="192"/>
        <v>50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0.5</v>
      </c>
      <c r="AM721" s="136">
        <v>0.5</v>
      </c>
    </row>
    <row r="722" spans="1:39" ht="56.25">
      <c r="A722" s="148">
        <v>577</v>
      </c>
      <c r="B722" s="149">
        <v>46069</v>
      </c>
      <c r="C722" s="150">
        <v>9</v>
      </c>
      <c r="D722" s="150">
        <v>17</v>
      </c>
      <c r="E722" s="153" t="s">
        <v>86</v>
      </c>
      <c r="F722" s="156" t="s">
        <v>97</v>
      </c>
      <c r="G722" s="207" t="s">
        <v>1</v>
      </c>
      <c r="H722" s="138" t="str">
        <f>IF(OR(G722="中止",G722="取消"),"998",IF(ISNA(MATCH($E722,施設情報!$B$2:$B$96,0)),"999",INDEX(施設情報!$C$2:$C$96,MATCH($E722,施設情報!$B$2:$B$96,0))))</f>
        <v>066</v>
      </c>
      <c r="I722" s="139">
        <f t="shared" si="187"/>
        <v>46069</v>
      </c>
      <c r="J722" s="137" t="str">
        <f t="shared" si="188"/>
        <v>066-46069</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50</v>
      </c>
      <c r="W722" s="137">
        <f t="shared" si="192"/>
        <v>50</v>
      </c>
      <c r="X722" s="137">
        <f t="shared" si="192"/>
        <v>50</v>
      </c>
      <c r="Y722" s="137">
        <f t="shared" si="192"/>
        <v>50</v>
      </c>
      <c r="Z722" s="137">
        <f t="shared" si="192"/>
        <v>50</v>
      </c>
      <c r="AA722" s="137">
        <f t="shared" si="192"/>
        <v>50</v>
      </c>
      <c r="AB722" s="137">
        <f t="shared" si="192"/>
        <v>50</v>
      </c>
      <c r="AC722" s="137">
        <f t="shared" si="192"/>
        <v>50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0.5</v>
      </c>
      <c r="AM722" s="136">
        <v>0.5</v>
      </c>
    </row>
    <row r="723" spans="1:39" ht="37.5">
      <c r="A723" s="148">
        <v>578</v>
      </c>
      <c r="B723" s="149">
        <v>46069</v>
      </c>
      <c r="C723" s="150">
        <v>9</v>
      </c>
      <c r="D723" s="150">
        <v>17</v>
      </c>
      <c r="E723" s="153" t="s">
        <v>87</v>
      </c>
      <c r="F723" s="156" t="s">
        <v>496</v>
      </c>
      <c r="G723" s="207" t="s">
        <v>1</v>
      </c>
      <c r="H723" s="138" t="str">
        <f>IF(OR(G723="中止",G723="取消"),"998",IF(ISNA(MATCH($E723,施設情報!$B$2:$B$96,0)),"999",INDEX(施設情報!$C$2:$C$96,MATCH($E723,施設情報!$B$2:$B$96,0))))</f>
        <v>068</v>
      </c>
      <c r="I723" s="139">
        <f t="shared" si="187"/>
        <v>46069</v>
      </c>
      <c r="J723" s="137" t="str">
        <f t="shared" si="188"/>
        <v>068-46069</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37.5">
      <c r="A724" s="148">
        <v>579</v>
      </c>
      <c r="B724" s="149">
        <v>46069</v>
      </c>
      <c r="C724" s="150">
        <v>9</v>
      </c>
      <c r="D724" s="150">
        <v>17</v>
      </c>
      <c r="E724" s="153" t="s">
        <v>88</v>
      </c>
      <c r="F724" s="156" t="s">
        <v>97</v>
      </c>
      <c r="G724" s="207" t="s">
        <v>1</v>
      </c>
      <c r="H724" s="138" t="str">
        <f>IF(OR(G724="中止",G724="取消"),"998",IF(ISNA(MATCH($E724,施設情報!$B$2:$B$96,0)),"999",INDEX(施設情報!$C$2:$C$96,MATCH($E724,施設情報!$B$2:$B$96,0))))</f>
        <v>063</v>
      </c>
      <c r="I724" s="139">
        <f t="shared" si="187"/>
        <v>46069</v>
      </c>
      <c r="J724" s="137" t="str">
        <f t="shared" si="188"/>
        <v>063-46069</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50</v>
      </c>
      <c r="W724" s="137">
        <f t="shared" si="192"/>
        <v>50</v>
      </c>
      <c r="X724" s="137">
        <f t="shared" si="192"/>
        <v>50</v>
      </c>
      <c r="Y724" s="137">
        <f t="shared" si="192"/>
        <v>50</v>
      </c>
      <c r="Z724" s="137">
        <f t="shared" si="192"/>
        <v>50</v>
      </c>
      <c r="AA724" s="137">
        <f t="shared" si="192"/>
        <v>50</v>
      </c>
      <c r="AB724" s="137">
        <f t="shared" si="192"/>
        <v>50</v>
      </c>
      <c r="AC724" s="137">
        <f t="shared" si="192"/>
        <v>50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0.5</v>
      </c>
      <c r="AM724" s="136">
        <v>0.5</v>
      </c>
    </row>
    <row r="725" spans="1:39" ht="37.5">
      <c r="A725" s="148">
        <v>580</v>
      </c>
      <c r="B725" s="149">
        <v>46069</v>
      </c>
      <c r="C725" s="150">
        <v>9</v>
      </c>
      <c r="D725" s="150">
        <v>17</v>
      </c>
      <c r="E725" s="153" t="s">
        <v>89</v>
      </c>
      <c r="F725" s="156" t="s">
        <v>97</v>
      </c>
      <c r="G725" s="207" t="s">
        <v>1</v>
      </c>
      <c r="H725" s="138" t="str">
        <f>IF(OR(G725="中止",G725="取消"),"998",IF(ISNA(MATCH($E725,施設情報!$B$2:$B$96,0)),"999",INDEX(施設情報!$C$2:$C$96,MATCH($E725,施設情報!$B$2:$B$96,0))))</f>
        <v>064</v>
      </c>
      <c r="I725" s="139">
        <f t="shared" si="187"/>
        <v>46069</v>
      </c>
      <c r="J725" s="137" t="str">
        <f t="shared" si="188"/>
        <v>064-46069</v>
      </c>
      <c r="K725" s="137">
        <f t="shared" si="189"/>
        <v>0.375</v>
      </c>
      <c r="L725" s="137">
        <f t="shared" si="190"/>
        <v>0.70833333333333337</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50</v>
      </c>
      <c r="W725" s="137">
        <f t="shared" ref="W725:AJ734" si="194">IF(AND(W$3&gt;=$K725,W$3&lt;$L725),100*$AM725,0)</f>
        <v>50</v>
      </c>
      <c r="X725" s="137">
        <f t="shared" si="194"/>
        <v>50</v>
      </c>
      <c r="Y725" s="137">
        <f t="shared" si="194"/>
        <v>50</v>
      </c>
      <c r="Z725" s="137">
        <f t="shared" si="194"/>
        <v>50</v>
      </c>
      <c r="AA725" s="137">
        <f t="shared" si="194"/>
        <v>50</v>
      </c>
      <c r="AB725" s="137">
        <f t="shared" si="194"/>
        <v>50</v>
      </c>
      <c r="AC725" s="137">
        <f t="shared" si="194"/>
        <v>50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0.5</v>
      </c>
      <c r="AM725" s="136">
        <v>0.5</v>
      </c>
    </row>
    <row r="726" spans="1:39" ht="37.5">
      <c r="A726" s="148">
        <v>581</v>
      </c>
      <c r="B726" s="149">
        <v>46069</v>
      </c>
      <c r="C726" s="150">
        <v>9</v>
      </c>
      <c r="D726" s="150">
        <v>17</v>
      </c>
      <c r="E726" s="153" t="s">
        <v>90</v>
      </c>
      <c r="F726" s="156" t="s">
        <v>496</v>
      </c>
      <c r="G726" s="207" t="s">
        <v>1</v>
      </c>
      <c r="H726" s="138" t="str">
        <f>IF(OR(G726="中止",G726="取消"),"998",IF(ISNA(MATCH($E726,施設情報!$B$2:$B$96,0)),"999",INDEX(施設情報!$C$2:$C$96,MATCH($E726,施設情報!$B$2:$B$96,0))))</f>
        <v>019</v>
      </c>
      <c r="I726" s="139">
        <f t="shared" si="187"/>
        <v>46069</v>
      </c>
      <c r="J726" s="137" t="str">
        <f t="shared" si="188"/>
        <v>019-46069</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37.5">
      <c r="A727" s="148">
        <v>582</v>
      </c>
      <c r="B727" s="149">
        <v>46069</v>
      </c>
      <c r="C727" s="150">
        <v>9</v>
      </c>
      <c r="D727" s="150">
        <v>17</v>
      </c>
      <c r="E727" s="153" t="s">
        <v>91</v>
      </c>
      <c r="F727" s="156" t="s">
        <v>496</v>
      </c>
      <c r="G727" s="207" t="s">
        <v>1</v>
      </c>
      <c r="H727" s="138" t="str">
        <f>IF(OR(G727="中止",G727="取消"),"998",IF(ISNA(MATCH($E727,施設情報!$B$2:$B$96,0)),"999",INDEX(施設情報!$C$2:$C$96,MATCH($E727,施設情報!$B$2:$B$96,0))))</f>
        <v>018</v>
      </c>
      <c r="I727" s="139">
        <f t="shared" si="187"/>
        <v>46069</v>
      </c>
      <c r="J727" s="137" t="str">
        <f t="shared" si="188"/>
        <v>018-46069</v>
      </c>
      <c r="K727" s="137">
        <f t="shared" si="189"/>
        <v>0.375</v>
      </c>
      <c r="L727" s="137">
        <f t="shared" si="190"/>
        <v>0.70833333333333337</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56.25">
      <c r="A728" s="148">
        <v>342</v>
      </c>
      <c r="B728" s="152">
        <v>46070</v>
      </c>
      <c r="C728" s="154">
        <v>9</v>
      </c>
      <c r="D728" s="154">
        <v>17</v>
      </c>
      <c r="E728" s="153" t="s">
        <v>53</v>
      </c>
      <c r="F728" s="207" t="s">
        <v>96</v>
      </c>
      <c r="G728" s="207" t="s">
        <v>1</v>
      </c>
      <c r="H728" s="138" t="str">
        <f>IF(OR(G728="中止",G728="取消"),"998",IF(ISNA(MATCH($E728,施設情報!$B$2:$B$96,0)),"999",INDEX(施設情報!$C$2:$C$96,MATCH($E728,施設情報!$B$2:$B$96,0))))</f>
        <v>024</v>
      </c>
      <c r="I728" s="139">
        <f t="shared" si="187"/>
        <v>46070</v>
      </c>
      <c r="J728" s="137" t="str">
        <f t="shared" si="188"/>
        <v>024-46070</v>
      </c>
      <c r="K728" s="137">
        <f t="shared" si="189"/>
        <v>0.375</v>
      </c>
      <c r="L728" s="137">
        <f t="shared" si="190"/>
        <v>0.70833333333333337</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37.5">
      <c r="A729" s="148">
        <v>872</v>
      </c>
      <c r="B729" s="149">
        <v>46070</v>
      </c>
      <c r="C729" s="150">
        <v>9</v>
      </c>
      <c r="D729" s="150">
        <v>17</v>
      </c>
      <c r="E729" s="153" t="s">
        <v>40</v>
      </c>
      <c r="F729" s="156" t="s">
        <v>38</v>
      </c>
      <c r="G729" s="156" t="s">
        <v>495</v>
      </c>
      <c r="H729" s="138" t="str">
        <f>IF(OR(G729="中止",G729="取消"),"998",IF(ISNA(MATCH($E729,施設情報!$B$2:$B$96,0)),"999",INDEX(施設情報!$C$2:$C$96,MATCH($E729,施設情報!$B$2:$B$96,0))))</f>
        <v>998</v>
      </c>
      <c r="I729" s="139">
        <f t="shared" si="187"/>
        <v>46070</v>
      </c>
      <c r="J729" s="137" t="str">
        <f t="shared" si="188"/>
        <v>998-46070</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75">
      <c r="A730" s="148">
        <v>873</v>
      </c>
      <c r="B730" s="149">
        <v>46070</v>
      </c>
      <c r="C730" s="150">
        <v>9</v>
      </c>
      <c r="D730" s="150">
        <v>17</v>
      </c>
      <c r="E730" s="153" t="s">
        <v>41</v>
      </c>
      <c r="F730" s="156" t="s">
        <v>38</v>
      </c>
      <c r="G730" s="156" t="s">
        <v>495</v>
      </c>
      <c r="H730" s="138" t="str">
        <f>IF(OR(G730="中止",G730="取消"),"998",IF(ISNA(MATCH($E730,施設情報!$B$2:$B$96,0)),"999",INDEX(施設情報!$C$2:$C$96,MATCH($E730,施設情報!$B$2:$B$96,0))))</f>
        <v>998</v>
      </c>
      <c r="I730" s="139">
        <f t="shared" si="187"/>
        <v>46070</v>
      </c>
      <c r="J730" s="137" t="str">
        <f t="shared" si="188"/>
        <v>998-46070</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93.75">
      <c r="A731" s="148">
        <v>874</v>
      </c>
      <c r="B731" s="149">
        <v>46070</v>
      </c>
      <c r="C731" s="150">
        <v>9</v>
      </c>
      <c r="D731" s="150">
        <v>17</v>
      </c>
      <c r="E731" s="153" t="s">
        <v>42</v>
      </c>
      <c r="F731" s="156" t="s">
        <v>38</v>
      </c>
      <c r="G731" s="156" t="s">
        <v>495</v>
      </c>
      <c r="H731" s="138" t="str">
        <f>IF(OR(G731="中止",G731="取消"),"998",IF(ISNA(MATCH($E731,施設情報!$B$2:$B$96,0)),"999",INDEX(施設情報!$C$2:$C$96,MATCH($E731,施設情報!$B$2:$B$96,0))))</f>
        <v>998</v>
      </c>
      <c r="I731" s="139">
        <f t="shared" si="187"/>
        <v>46070</v>
      </c>
      <c r="J731" s="137" t="str">
        <f t="shared" si="188"/>
        <v>998-46070</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75">
      <c r="A732" s="148">
        <v>875</v>
      </c>
      <c r="B732" s="149">
        <v>46070</v>
      </c>
      <c r="C732" s="150">
        <v>9</v>
      </c>
      <c r="D732" s="150">
        <v>17</v>
      </c>
      <c r="E732" s="153" t="s">
        <v>43</v>
      </c>
      <c r="F732" s="156" t="s">
        <v>38</v>
      </c>
      <c r="G732" s="156" t="s">
        <v>495</v>
      </c>
      <c r="H732" s="138" t="str">
        <f>IF(OR(G732="中止",G732="取消"),"998",IF(ISNA(MATCH($E732,施設情報!$B$2:$B$96,0)),"999",INDEX(施設情報!$C$2:$C$96,MATCH($E732,施設情報!$B$2:$B$96,0))))</f>
        <v>998</v>
      </c>
      <c r="I732" s="139">
        <f t="shared" si="187"/>
        <v>46070</v>
      </c>
      <c r="J732" s="137" t="str">
        <f t="shared" si="188"/>
        <v>998-46070</v>
      </c>
      <c r="K732" s="137">
        <f t="shared" si="189"/>
        <v>0.375</v>
      </c>
      <c r="L732" s="137">
        <f t="shared" si="190"/>
        <v>0.70833333333333337</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37.5">
      <c r="A733" s="148">
        <v>876</v>
      </c>
      <c r="B733" s="149">
        <v>46070</v>
      </c>
      <c r="C733" s="150">
        <v>9</v>
      </c>
      <c r="D733" s="150">
        <v>17</v>
      </c>
      <c r="E733" s="153" t="s">
        <v>509</v>
      </c>
      <c r="F733" s="156" t="s">
        <v>38</v>
      </c>
      <c r="G733" s="156" t="s">
        <v>495</v>
      </c>
      <c r="H733" s="138" t="str">
        <f>IF(OR(G733="中止",G733="取消"),"998",IF(ISNA(MATCH($E733,施設情報!$B$2:$B$96,0)),"999",INDEX(施設情報!$C$2:$C$96,MATCH($E733,施設情報!$B$2:$B$96,0))))</f>
        <v>998</v>
      </c>
      <c r="I733" s="139">
        <f t="shared" si="187"/>
        <v>46070</v>
      </c>
      <c r="J733" s="137" t="str">
        <f t="shared" si="188"/>
        <v>998-46070</v>
      </c>
      <c r="K733" s="137">
        <f t="shared" si="189"/>
        <v>0.375</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75">
      <c r="A734" s="148">
        <v>920</v>
      </c>
      <c r="B734" s="149">
        <v>46070</v>
      </c>
      <c r="C734" s="150">
        <v>8</v>
      </c>
      <c r="D734" s="150">
        <v>12</v>
      </c>
      <c r="E734" s="153" t="s">
        <v>41</v>
      </c>
      <c r="F734" s="156" t="s">
        <v>96</v>
      </c>
      <c r="G734" s="156" t="s">
        <v>495</v>
      </c>
      <c r="H734" s="138" t="str">
        <f>IF(OR(G734="中止",G734="取消"),"998",IF(ISNA(MATCH($E734,施設情報!$B$2:$B$96,0)),"999",INDEX(施設情報!$C$2:$C$96,MATCH($E734,施設情報!$B$2:$B$96,0))))</f>
        <v>998</v>
      </c>
      <c r="I734" s="139">
        <f t="shared" si="187"/>
        <v>46070</v>
      </c>
      <c r="J734" s="137" t="str">
        <f t="shared" si="188"/>
        <v>998-46070</v>
      </c>
      <c r="K734" s="137">
        <f t="shared" si="189"/>
        <v>0.33333333333333331</v>
      </c>
      <c r="L734" s="137">
        <f t="shared" si="190"/>
        <v>0.5</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100</v>
      </c>
      <c r="V734" s="137">
        <f t="shared" si="193"/>
        <v>100</v>
      </c>
      <c r="W734" s="137">
        <f t="shared" si="194"/>
        <v>100</v>
      </c>
      <c r="X734" s="137">
        <f t="shared" si="194"/>
        <v>100</v>
      </c>
      <c r="Y734" s="137">
        <f t="shared" si="194"/>
        <v>0</v>
      </c>
      <c r="Z734" s="137">
        <f t="shared" si="194"/>
        <v>0</v>
      </c>
      <c r="AA734" s="137">
        <f t="shared" si="194"/>
        <v>0</v>
      </c>
      <c r="AB734" s="137">
        <f t="shared" si="194"/>
        <v>0</v>
      </c>
      <c r="AC734" s="137">
        <f t="shared" si="194"/>
        <v>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93.75">
      <c r="A735" s="148">
        <v>921</v>
      </c>
      <c r="B735" s="149">
        <v>46070</v>
      </c>
      <c r="C735" s="150">
        <v>8</v>
      </c>
      <c r="D735" s="150">
        <v>12</v>
      </c>
      <c r="E735" s="153" t="s">
        <v>42</v>
      </c>
      <c r="F735" s="156" t="s">
        <v>96</v>
      </c>
      <c r="G735" s="156" t="s">
        <v>495</v>
      </c>
      <c r="H735" s="138" t="str">
        <f>IF(OR(G735="中止",G735="取消"),"998",IF(ISNA(MATCH($E735,施設情報!$B$2:$B$96,0)),"999",INDEX(施設情報!$C$2:$C$96,MATCH($E735,施設情報!$B$2:$B$96,0))))</f>
        <v>998</v>
      </c>
      <c r="I735" s="139">
        <f t="shared" si="187"/>
        <v>46070</v>
      </c>
      <c r="J735" s="137" t="str">
        <f t="shared" si="188"/>
        <v>998-46070</v>
      </c>
      <c r="K735" s="137">
        <f t="shared" si="189"/>
        <v>0.33333333333333331</v>
      </c>
      <c r="L735" s="137">
        <f t="shared" si="190"/>
        <v>0.5</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100</v>
      </c>
      <c r="V735" s="137">
        <f t="shared" si="195"/>
        <v>100</v>
      </c>
      <c r="W735" s="137">
        <f t="shared" ref="W735:AJ744" si="196">IF(AND(W$3&gt;=$K735,W$3&lt;$L735),100*$AM735,0)</f>
        <v>100</v>
      </c>
      <c r="X735" s="137">
        <f t="shared" si="196"/>
        <v>100</v>
      </c>
      <c r="Y735" s="137">
        <f t="shared" si="196"/>
        <v>0</v>
      </c>
      <c r="Z735" s="137">
        <f t="shared" si="196"/>
        <v>0</v>
      </c>
      <c r="AA735" s="137">
        <f t="shared" si="196"/>
        <v>0</v>
      </c>
      <c r="AB735" s="137">
        <f t="shared" si="196"/>
        <v>0</v>
      </c>
      <c r="AC735" s="137">
        <f t="shared" si="196"/>
        <v>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75">
      <c r="A736" s="148">
        <v>922</v>
      </c>
      <c r="B736" s="149">
        <v>46070</v>
      </c>
      <c r="C736" s="150">
        <v>8</v>
      </c>
      <c r="D736" s="150">
        <v>12</v>
      </c>
      <c r="E736" s="153" t="s">
        <v>43</v>
      </c>
      <c r="F736" s="156" t="s">
        <v>96</v>
      </c>
      <c r="G736" s="156" t="s">
        <v>495</v>
      </c>
      <c r="H736" s="138" t="str">
        <f>IF(OR(G736="中止",G736="取消"),"998",IF(ISNA(MATCH($E736,施設情報!$B$2:$B$96,0)),"999",INDEX(施設情報!$C$2:$C$96,MATCH($E736,施設情報!$B$2:$B$96,0))))</f>
        <v>998</v>
      </c>
      <c r="I736" s="139">
        <f t="shared" si="187"/>
        <v>46070</v>
      </c>
      <c r="J736" s="137" t="str">
        <f t="shared" si="188"/>
        <v>998-46070</v>
      </c>
      <c r="K736" s="137">
        <f t="shared" si="189"/>
        <v>0.33333333333333331</v>
      </c>
      <c r="L736" s="137">
        <f t="shared" si="190"/>
        <v>0.5</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100</v>
      </c>
      <c r="V736" s="137">
        <f t="shared" si="195"/>
        <v>100</v>
      </c>
      <c r="W736" s="137">
        <f t="shared" si="196"/>
        <v>100</v>
      </c>
      <c r="X736" s="137">
        <f t="shared" si="196"/>
        <v>100</v>
      </c>
      <c r="Y736" s="137">
        <f t="shared" si="196"/>
        <v>0</v>
      </c>
      <c r="Z736" s="137">
        <f t="shared" si="196"/>
        <v>0</v>
      </c>
      <c r="AA736" s="137">
        <f t="shared" si="196"/>
        <v>0</v>
      </c>
      <c r="AB736" s="137">
        <f t="shared" si="196"/>
        <v>0</v>
      </c>
      <c r="AC736" s="137">
        <f t="shared" si="196"/>
        <v>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37.5">
      <c r="A737" s="148">
        <v>923</v>
      </c>
      <c r="B737" s="149">
        <v>46070</v>
      </c>
      <c r="C737" s="150">
        <v>8</v>
      </c>
      <c r="D737" s="150">
        <v>12</v>
      </c>
      <c r="E737" s="153" t="s">
        <v>88</v>
      </c>
      <c r="F737" s="156" t="s">
        <v>96</v>
      </c>
      <c r="G737" s="156" t="s">
        <v>495</v>
      </c>
      <c r="H737" s="138" t="str">
        <f>IF(OR(G737="中止",G737="取消"),"998",IF(ISNA(MATCH($E737,施設情報!$B$2:$B$96,0)),"999",INDEX(施設情報!$C$2:$C$96,MATCH($E737,施設情報!$B$2:$B$96,0))))</f>
        <v>998</v>
      </c>
      <c r="I737" s="139">
        <f t="shared" si="187"/>
        <v>46070</v>
      </c>
      <c r="J737" s="137" t="str">
        <f t="shared" si="188"/>
        <v>998-46070</v>
      </c>
      <c r="K737" s="137">
        <f t="shared" si="189"/>
        <v>0.33333333333333331</v>
      </c>
      <c r="L737" s="137">
        <f t="shared" si="190"/>
        <v>0.5</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100</v>
      </c>
      <c r="V737" s="137">
        <f t="shared" si="195"/>
        <v>100</v>
      </c>
      <c r="W737" s="137">
        <f t="shared" si="196"/>
        <v>100</v>
      </c>
      <c r="X737" s="137">
        <f t="shared" si="196"/>
        <v>100</v>
      </c>
      <c r="Y737" s="137">
        <f t="shared" si="196"/>
        <v>0</v>
      </c>
      <c r="Z737" s="137">
        <f t="shared" si="196"/>
        <v>0</v>
      </c>
      <c r="AA737" s="137">
        <f t="shared" si="196"/>
        <v>0</v>
      </c>
      <c r="AB737" s="137">
        <f t="shared" si="196"/>
        <v>0</v>
      </c>
      <c r="AC737" s="137">
        <f t="shared" si="196"/>
        <v>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37.5">
      <c r="A738" s="148">
        <v>924</v>
      </c>
      <c r="B738" s="149">
        <v>46070</v>
      </c>
      <c r="C738" s="150">
        <v>8</v>
      </c>
      <c r="D738" s="150">
        <v>12</v>
      </c>
      <c r="E738" s="153" t="s">
        <v>89</v>
      </c>
      <c r="F738" s="156" t="s">
        <v>96</v>
      </c>
      <c r="G738" s="156" t="s">
        <v>495</v>
      </c>
      <c r="H738" s="138" t="str">
        <f>IF(OR(G738="中止",G738="取消"),"998",IF(ISNA(MATCH($E738,施設情報!$B$2:$B$96,0)),"999",INDEX(施設情報!$C$2:$C$96,MATCH($E738,施設情報!$B$2:$B$96,0))))</f>
        <v>998</v>
      </c>
      <c r="I738" s="139">
        <f t="shared" si="187"/>
        <v>46070</v>
      </c>
      <c r="J738" s="137" t="str">
        <f t="shared" si="188"/>
        <v>998-46070</v>
      </c>
      <c r="K738" s="137">
        <f t="shared" si="189"/>
        <v>0.33333333333333331</v>
      </c>
      <c r="L738" s="137">
        <f t="shared" si="190"/>
        <v>0.5</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100</v>
      </c>
      <c r="V738" s="137">
        <f t="shared" si="195"/>
        <v>100</v>
      </c>
      <c r="W738" s="137">
        <f t="shared" si="196"/>
        <v>100</v>
      </c>
      <c r="X738" s="137">
        <f t="shared" si="196"/>
        <v>100</v>
      </c>
      <c r="Y738" s="137">
        <f t="shared" si="196"/>
        <v>0</v>
      </c>
      <c r="Z738" s="137">
        <f t="shared" si="196"/>
        <v>0</v>
      </c>
      <c r="AA738" s="137">
        <f t="shared" si="196"/>
        <v>0</v>
      </c>
      <c r="AB738" s="137">
        <f t="shared" si="196"/>
        <v>0</v>
      </c>
      <c r="AC738" s="137">
        <f t="shared" si="196"/>
        <v>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56.25">
      <c r="A739" s="148">
        <v>925</v>
      </c>
      <c r="B739" s="149">
        <v>46070</v>
      </c>
      <c r="C739" s="150">
        <v>8</v>
      </c>
      <c r="D739" s="150">
        <v>12</v>
      </c>
      <c r="E739" s="153" t="s">
        <v>84</v>
      </c>
      <c r="F739" s="156" t="s">
        <v>96</v>
      </c>
      <c r="G739" s="156" t="s">
        <v>495</v>
      </c>
      <c r="H739" s="138" t="str">
        <f>IF(OR(G739="中止",G739="取消"),"998",IF(ISNA(MATCH($E739,施設情報!$B$2:$B$96,0)),"999",INDEX(施設情報!$C$2:$C$96,MATCH($E739,施設情報!$B$2:$B$96,0))))</f>
        <v>998</v>
      </c>
      <c r="I739" s="139">
        <f t="shared" si="187"/>
        <v>46070</v>
      </c>
      <c r="J739" s="137" t="str">
        <f t="shared" si="188"/>
        <v>998-46070</v>
      </c>
      <c r="K739" s="137">
        <f t="shared" si="189"/>
        <v>0.33333333333333331</v>
      </c>
      <c r="L739" s="137">
        <f t="shared" si="190"/>
        <v>0.5</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100</v>
      </c>
      <c r="V739" s="137">
        <f t="shared" si="195"/>
        <v>100</v>
      </c>
      <c r="W739" s="137">
        <f t="shared" si="196"/>
        <v>100</v>
      </c>
      <c r="X739" s="137">
        <f t="shared" si="196"/>
        <v>100</v>
      </c>
      <c r="Y739" s="137">
        <f t="shared" si="196"/>
        <v>0</v>
      </c>
      <c r="Z739" s="137">
        <f t="shared" si="196"/>
        <v>0</v>
      </c>
      <c r="AA739" s="137">
        <f t="shared" si="196"/>
        <v>0</v>
      </c>
      <c r="AB739" s="137">
        <f t="shared" si="196"/>
        <v>0</v>
      </c>
      <c r="AC739" s="137">
        <f t="shared" si="196"/>
        <v>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56.25">
      <c r="A740" s="148">
        <v>926</v>
      </c>
      <c r="B740" s="149">
        <v>46070</v>
      </c>
      <c r="C740" s="150">
        <v>8</v>
      </c>
      <c r="D740" s="150">
        <v>12</v>
      </c>
      <c r="E740" s="153" t="s">
        <v>85</v>
      </c>
      <c r="F740" s="156" t="s">
        <v>96</v>
      </c>
      <c r="G740" s="156" t="s">
        <v>495</v>
      </c>
      <c r="H740" s="138" t="str">
        <f>IF(OR(G740="中止",G740="取消"),"998",IF(ISNA(MATCH($E740,施設情報!$B$2:$B$96,0)),"999",INDEX(施設情報!$C$2:$C$96,MATCH($E740,施設情報!$B$2:$B$96,0))))</f>
        <v>998</v>
      </c>
      <c r="I740" s="139">
        <f t="shared" si="187"/>
        <v>46070</v>
      </c>
      <c r="J740" s="137" t="str">
        <f t="shared" si="188"/>
        <v>998-46070</v>
      </c>
      <c r="K740" s="137">
        <f t="shared" si="189"/>
        <v>0.33333333333333331</v>
      </c>
      <c r="L740" s="137">
        <f t="shared" si="190"/>
        <v>0.5</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100</v>
      </c>
      <c r="V740" s="137">
        <f t="shared" si="195"/>
        <v>100</v>
      </c>
      <c r="W740" s="137">
        <f t="shared" si="196"/>
        <v>100</v>
      </c>
      <c r="X740" s="137">
        <f t="shared" si="196"/>
        <v>100</v>
      </c>
      <c r="Y740" s="137">
        <f t="shared" si="196"/>
        <v>0</v>
      </c>
      <c r="Z740" s="137">
        <f t="shared" si="196"/>
        <v>0</v>
      </c>
      <c r="AA740" s="137">
        <f t="shared" si="196"/>
        <v>0</v>
      </c>
      <c r="AB740" s="137">
        <f t="shared" si="196"/>
        <v>0</v>
      </c>
      <c r="AC740" s="137">
        <f t="shared" si="196"/>
        <v>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56.25">
      <c r="A741" s="148">
        <v>927</v>
      </c>
      <c r="B741" s="149">
        <v>46070</v>
      </c>
      <c r="C741" s="150">
        <v>8</v>
      </c>
      <c r="D741" s="150">
        <v>12</v>
      </c>
      <c r="E741" s="153" t="s">
        <v>86</v>
      </c>
      <c r="F741" s="156" t="s">
        <v>96</v>
      </c>
      <c r="G741" s="156" t="s">
        <v>495</v>
      </c>
      <c r="H741" s="138" t="str">
        <f>IF(OR(G741="中止",G741="取消"),"998",IF(ISNA(MATCH($E741,施設情報!$B$2:$B$96,0)),"999",INDEX(施設情報!$C$2:$C$96,MATCH($E741,施設情報!$B$2:$B$96,0))))</f>
        <v>998</v>
      </c>
      <c r="I741" s="139">
        <f t="shared" si="187"/>
        <v>46070</v>
      </c>
      <c r="J741" s="137" t="str">
        <f t="shared" si="188"/>
        <v>998-46070</v>
      </c>
      <c r="K741" s="137">
        <f t="shared" si="189"/>
        <v>0.33333333333333331</v>
      </c>
      <c r="L741" s="137">
        <f t="shared" si="190"/>
        <v>0.5</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100</v>
      </c>
      <c r="V741" s="137">
        <f t="shared" si="195"/>
        <v>100</v>
      </c>
      <c r="W741" s="137">
        <f t="shared" si="196"/>
        <v>100</v>
      </c>
      <c r="X741" s="137">
        <f t="shared" si="196"/>
        <v>100</v>
      </c>
      <c r="Y741" s="137">
        <f t="shared" si="196"/>
        <v>0</v>
      </c>
      <c r="Z741" s="137">
        <f t="shared" si="196"/>
        <v>0</v>
      </c>
      <c r="AA741" s="137">
        <f t="shared" si="196"/>
        <v>0</v>
      </c>
      <c r="AB741" s="137">
        <f t="shared" si="196"/>
        <v>0</v>
      </c>
      <c r="AC741" s="137">
        <f t="shared" si="196"/>
        <v>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56.25">
      <c r="A742" s="148">
        <v>928</v>
      </c>
      <c r="B742" s="149">
        <v>46070</v>
      </c>
      <c r="C742" s="150">
        <v>8</v>
      </c>
      <c r="D742" s="150">
        <v>12</v>
      </c>
      <c r="E742" s="153" t="s">
        <v>54</v>
      </c>
      <c r="F742" s="156" t="s">
        <v>96</v>
      </c>
      <c r="G742" s="156" t="s">
        <v>495</v>
      </c>
      <c r="H742" s="138" t="str">
        <f>IF(OR(G742="中止",G742="取消"),"998",IF(ISNA(MATCH($E742,施設情報!$B$2:$B$96,0)),"999",INDEX(施設情報!$C$2:$C$96,MATCH($E742,施設情報!$B$2:$B$96,0))))</f>
        <v>998</v>
      </c>
      <c r="I742" s="139">
        <f t="shared" si="187"/>
        <v>46070</v>
      </c>
      <c r="J742" s="137" t="str">
        <f t="shared" si="188"/>
        <v>998-46070</v>
      </c>
      <c r="K742" s="137">
        <f t="shared" si="189"/>
        <v>0.33333333333333331</v>
      </c>
      <c r="L742" s="137">
        <f t="shared" si="190"/>
        <v>0.5</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100</v>
      </c>
      <c r="V742" s="137">
        <f t="shared" si="195"/>
        <v>100</v>
      </c>
      <c r="W742" s="137">
        <f t="shared" si="196"/>
        <v>100</v>
      </c>
      <c r="X742" s="137">
        <f t="shared" si="196"/>
        <v>100</v>
      </c>
      <c r="Y742" s="137">
        <f t="shared" si="196"/>
        <v>0</v>
      </c>
      <c r="Z742" s="137">
        <f t="shared" si="196"/>
        <v>0</v>
      </c>
      <c r="AA742" s="137">
        <f t="shared" si="196"/>
        <v>0</v>
      </c>
      <c r="AB742" s="137">
        <f t="shared" si="196"/>
        <v>0</v>
      </c>
      <c r="AC742" s="137">
        <f t="shared" si="196"/>
        <v>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56.25">
      <c r="A743" s="148">
        <v>929</v>
      </c>
      <c r="B743" s="149">
        <v>46070</v>
      </c>
      <c r="C743" s="150">
        <v>8</v>
      </c>
      <c r="D743" s="150">
        <v>12</v>
      </c>
      <c r="E743" s="153" t="s">
        <v>30</v>
      </c>
      <c r="F743" s="156" t="s">
        <v>96</v>
      </c>
      <c r="G743" s="156" t="s">
        <v>495</v>
      </c>
      <c r="H743" s="138" t="str">
        <f>IF(OR(G743="中止",G743="取消"),"998",IF(ISNA(MATCH($E743,施設情報!$B$2:$B$96,0)),"999",INDEX(施設情報!$C$2:$C$96,MATCH($E743,施設情報!$B$2:$B$96,0))))</f>
        <v>998</v>
      </c>
      <c r="I743" s="139">
        <f t="shared" si="187"/>
        <v>46070</v>
      </c>
      <c r="J743" s="137" t="str">
        <f t="shared" si="188"/>
        <v>998-46070</v>
      </c>
      <c r="K743" s="137">
        <f t="shared" si="189"/>
        <v>0.33333333333333331</v>
      </c>
      <c r="L743" s="137">
        <f t="shared" si="190"/>
        <v>0.5</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100</v>
      </c>
      <c r="V743" s="137">
        <f t="shared" si="195"/>
        <v>100</v>
      </c>
      <c r="W743" s="137">
        <f t="shared" si="196"/>
        <v>100</v>
      </c>
      <c r="X743" s="137">
        <f t="shared" si="196"/>
        <v>100</v>
      </c>
      <c r="Y743" s="137">
        <f t="shared" si="196"/>
        <v>0</v>
      </c>
      <c r="Z743" s="137">
        <f t="shared" si="196"/>
        <v>0</v>
      </c>
      <c r="AA743" s="137">
        <f t="shared" si="196"/>
        <v>0</v>
      </c>
      <c r="AB743" s="137">
        <f t="shared" si="196"/>
        <v>0</v>
      </c>
      <c r="AC743" s="137">
        <f t="shared" si="196"/>
        <v>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75">
      <c r="A744" s="148">
        <v>930</v>
      </c>
      <c r="B744" s="149">
        <v>46070</v>
      </c>
      <c r="C744" s="150">
        <v>8</v>
      </c>
      <c r="D744" s="150">
        <v>12</v>
      </c>
      <c r="E744" s="153" t="s">
        <v>62</v>
      </c>
      <c r="F744" s="156" t="s">
        <v>96</v>
      </c>
      <c r="G744" s="156" t="s">
        <v>495</v>
      </c>
      <c r="H744" s="138" t="str">
        <f>IF(OR(G744="中止",G744="取消"),"998",IF(ISNA(MATCH($E744,施設情報!$B$2:$B$96,0)),"999",INDEX(施設情報!$C$2:$C$96,MATCH($E744,施設情報!$B$2:$B$96,0))))</f>
        <v>998</v>
      </c>
      <c r="I744" s="139">
        <f t="shared" si="187"/>
        <v>46070</v>
      </c>
      <c r="J744" s="137" t="str">
        <f t="shared" si="188"/>
        <v>998-46070</v>
      </c>
      <c r="K744" s="137">
        <f t="shared" si="189"/>
        <v>0.33333333333333331</v>
      </c>
      <c r="L744" s="137">
        <f t="shared" si="190"/>
        <v>0.5</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100</v>
      </c>
      <c r="V744" s="137">
        <f t="shared" si="195"/>
        <v>100</v>
      </c>
      <c r="W744" s="137">
        <f t="shared" si="196"/>
        <v>100</v>
      </c>
      <c r="X744" s="137">
        <f t="shared" si="196"/>
        <v>100</v>
      </c>
      <c r="Y744" s="137">
        <f t="shared" si="196"/>
        <v>0</v>
      </c>
      <c r="Z744" s="137">
        <f t="shared" si="196"/>
        <v>0</v>
      </c>
      <c r="AA744" s="137">
        <f t="shared" si="196"/>
        <v>0</v>
      </c>
      <c r="AB744" s="137">
        <f t="shared" si="196"/>
        <v>0</v>
      </c>
      <c r="AC744" s="137">
        <f t="shared" si="196"/>
        <v>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72">
      <c r="A745" s="148">
        <v>931</v>
      </c>
      <c r="B745" s="149">
        <v>46070</v>
      </c>
      <c r="C745" s="150">
        <v>13</v>
      </c>
      <c r="D745" s="150">
        <v>17</v>
      </c>
      <c r="E745" s="153" t="s">
        <v>93</v>
      </c>
      <c r="F745" s="156" t="s">
        <v>96</v>
      </c>
      <c r="G745" s="156" t="s">
        <v>495</v>
      </c>
      <c r="H745" s="138" t="str">
        <f>IF(OR(G745="中止",G745="取消"),"998",IF(ISNA(MATCH($E745,施設情報!$B$2:$B$96,0)),"999",INDEX(施設情報!$C$2:$C$96,MATCH($E745,施設情報!$B$2:$B$96,0))))</f>
        <v>998</v>
      </c>
      <c r="I745" s="139">
        <f t="shared" si="187"/>
        <v>46070</v>
      </c>
      <c r="J745" s="137" t="str">
        <f t="shared" si="188"/>
        <v>998-46070</v>
      </c>
      <c r="K745" s="137">
        <f t="shared" si="189"/>
        <v>0.54166666666666663</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0</v>
      </c>
      <c r="W745" s="137">
        <f t="shared" ref="W745:AJ754" si="198">IF(AND(W$3&gt;=$K745,W$3&lt;$L745),100*$AM745,0)</f>
        <v>0</v>
      </c>
      <c r="X745" s="137">
        <f t="shared" si="198"/>
        <v>0</v>
      </c>
      <c r="Y745" s="137">
        <f t="shared" si="198"/>
        <v>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90">
      <c r="A746" s="148">
        <v>932</v>
      </c>
      <c r="B746" s="149">
        <v>46070</v>
      </c>
      <c r="C746" s="150">
        <v>13</v>
      </c>
      <c r="D746" s="150">
        <v>17</v>
      </c>
      <c r="E746" s="153" t="s">
        <v>95</v>
      </c>
      <c r="F746" s="156" t="s">
        <v>96</v>
      </c>
      <c r="G746" s="156" t="s">
        <v>495</v>
      </c>
      <c r="H746" s="138" t="str">
        <f>IF(OR(G746="中止",G746="取消"),"998",IF(ISNA(MATCH($E746,施設情報!$B$2:$B$96,0)),"999",INDEX(施設情報!$C$2:$C$96,MATCH($E746,施設情報!$B$2:$B$96,0))))</f>
        <v>998</v>
      </c>
      <c r="I746" s="139">
        <f t="shared" si="187"/>
        <v>46070</v>
      </c>
      <c r="J746" s="137" t="str">
        <f t="shared" si="188"/>
        <v>998-46070</v>
      </c>
      <c r="K746" s="137">
        <f t="shared" si="189"/>
        <v>0.54166666666666663</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0</v>
      </c>
      <c r="W746" s="137">
        <f t="shared" si="198"/>
        <v>0</v>
      </c>
      <c r="X746" s="137">
        <f t="shared" si="198"/>
        <v>0</v>
      </c>
      <c r="Y746" s="137">
        <f t="shared" si="198"/>
        <v>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72">
      <c r="A747" s="148">
        <v>933</v>
      </c>
      <c r="B747" s="149">
        <v>46070</v>
      </c>
      <c r="C747" s="150">
        <v>13</v>
      </c>
      <c r="D747" s="150">
        <v>17</v>
      </c>
      <c r="E747" s="153" t="s">
        <v>94</v>
      </c>
      <c r="F747" s="156" t="s">
        <v>96</v>
      </c>
      <c r="G747" s="156" t="s">
        <v>495</v>
      </c>
      <c r="H747" s="138" t="str">
        <f>IF(OR(G747="中止",G747="取消"),"998",IF(ISNA(MATCH($E747,施設情報!$B$2:$B$96,0)),"999",INDEX(施設情報!$C$2:$C$96,MATCH($E747,施設情報!$B$2:$B$96,0))))</f>
        <v>998</v>
      </c>
      <c r="I747" s="139">
        <f t="shared" si="187"/>
        <v>46070</v>
      </c>
      <c r="J747" s="137" t="str">
        <f t="shared" si="188"/>
        <v>998-46070</v>
      </c>
      <c r="K747" s="137">
        <f t="shared" si="189"/>
        <v>0.54166666666666663</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0</v>
      </c>
      <c r="W747" s="137">
        <f t="shared" si="198"/>
        <v>0</v>
      </c>
      <c r="X747" s="137">
        <f t="shared" si="198"/>
        <v>0</v>
      </c>
      <c r="Y747" s="137">
        <f t="shared" si="198"/>
        <v>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37.5">
      <c r="A748" s="148">
        <v>1032</v>
      </c>
      <c r="B748" s="149">
        <v>46070</v>
      </c>
      <c r="C748" s="150">
        <v>9</v>
      </c>
      <c r="D748" s="150">
        <v>17</v>
      </c>
      <c r="E748" s="153" t="s">
        <v>91</v>
      </c>
      <c r="F748" s="156" t="s">
        <v>496</v>
      </c>
      <c r="G748" s="156" t="s">
        <v>495</v>
      </c>
      <c r="H748" s="138" t="str">
        <f>IF(OR(G748="中止",G748="取消"),"998",IF(ISNA(MATCH($E748,施設情報!$B$2:$B$96,0)),"999",INDEX(施設情報!$C$2:$C$96,MATCH($E748,施設情報!$B$2:$B$96,0))))</f>
        <v>998</v>
      </c>
      <c r="I748" s="139">
        <f t="shared" si="187"/>
        <v>46070</v>
      </c>
      <c r="J748" s="137" t="str">
        <f t="shared" si="188"/>
        <v>998-46070</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37.5">
      <c r="A749" s="148">
        <v>1088</v>
      </c>
      <c r="B749" s="149">
        <v>46070</v>
      </c>
      <c r="C749" s="150">
        <v>9</v>
      </c>
      <c r="D749" s="150">
        <v>17</v>
      </c>
      <c r="E749" s="153" t="s">
        <v>40</v>
      </c>
      <c r="F749" s="156" t="s">
        <v>38</v>
      </c>
      <c r="G749" s="156" t="s">
        <v>497</v>
      </c>
      <c r="H749" s="138" t="str">
        <f>IF(OR(G749="中止",G749="取消"),"998",IF(ISNA(MATCH($E749,施設情報!$B$2:$B$96,0)),"999",INDEX(施設情報!$C$2:$C$96,MATCH($E749,施設情報!$B$2:$B$96,0))))</f>
        <v>003</v>
      </c>
      <c r="I749" s="139">
        <f t="shared" si="187"/>
        <v>46070</v>
      </c>
      <c r="J749" s="137" t="str">
        <f t="shared" si="188"/>
        <v>003-46070</v>
      </c>
      <c r="K749" s="137">
        <f t="shared" si="189"/>
        <v>0.375</v>
      </c>
      <c r="L749" s="137">
        <f t="shared" si="190"/>
        <v>0.70833333333333337</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100</v>
      </c>
      <c r="W749" s="137">
        <f t="shared" si="198"/>
        <v>100</v>
      </c>
      <c r="X749" s="137">
        <f t="shared" si="198"/>
        <v>100</v>
      </c>
      <c r="Y749" s="137">
        <f t="shared" si="198"/>
        <v>100</v>
      </c>
      <c r="Z749" s="137">
        <f t="shared" si="198"/>
        <v>100</v>
      </c>
      <c r="AA749" s="137">
        <f t="shared" si="198"/>
        <v>100</v>
      </c>
      <c r="AB749" s="137">
        <f t="shared" si="198"/>
        <v>100</v>
      </c>
      <c r="AC749" s="137">
        <f t="shared" si="198"/>
        <v>100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75">
      <c r="A750" s="148">
        <v>1089</v>
      </c>
      <c r="B750" s="149">
        <v>46070</v>
      </c>
      <c r="C750" s="150">
        <v>9</v>
      </c>
      <c r="D750" s="150">
        <v>17</v>
      </c>
      <c r="E750" s="153" t="s">
        <v>41</v>
      </c>
      <c r="F750" s="156" t="s">
        <v>38</v>
      </c>
      <c r="G750" s="156" t="s">
        <v>497</v>
      </c>
      <c r="H750" s="138" t="str">
        <f>IF(OR(G750="中止",G750="取消"),"998",IF(ISNA(MATCH($E750,施設情報!$B$2:$B$96,0)),"999",INDEX(施設情報!$C$2:$C$96,MATCH($E750,施設情報!$B$2:$B$96,0))))</f>
        <v>004</v>
      </c>
      <c r="I750" s="139">
        <f t="shared" si="187"/>
        <v>46070</v>
      </c>
      <c r="J750" s="137" t="str">
        <f t="shared" si="188"/>
        <v>004-46070</v>
      </c>
      <c r="K750" s="137">
        <f t="shared" si="189"/>
        <v>0.375</v>
      </c>
      <c r="L750" s="137">
        <f t="shared" si="190"/>
        <v>0.70833333333333337</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75">
      <c r="A751" s="148">
        <v>1090</v>
      </c>
      <c r="B751" s="149">
        <v>46070</v>
      </c>
      <c r="C751" s="150">
        <v>9</v>
      </c>
      <c r="D751" s="150">
        <v>17</v>
      </c>
      <c r="E751" s="153" t="s">
        <v>43</v>
      </c>
      <c r="F751" s="156" t="s">
        <v>38</v>
      </c>
      <c r="G751" s="156" t="s">
        <v>497</v>
      </c>
      <c r="H751" s="138" t="str">
        <f>IF(OR(G751="中止",G751="取消"),"998",IF(ISNA(MATCH($E751,施設情報!$B$2:$B$96,0)),"999",INDEX(施設情報!$C$2:$C$96,MATCH($E751,施設情報!$B$2:$B$96,0))))</f>
        <v>006</v>
      </c>
      <c r="I751" s="139">
        <f t="shared" si="187"/>
        <v>46070</v>
      </c>
      <c r="J751" s="137" t="str">
        <f t="shared" si="188"/>
        <v>006-46070</v>
      </c>
      <c r="K751" s="137">
        <f t="shared" si="189"/>
        <v>0.375</v>
      </c>
      <c r="L751" s="137">
        <f t="shared" si="190"/>
        <v>0.70833333333333337</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37.5">
      <c r="A752" s="148">
        <v>1091</v>
      </c>
      <c r="B752" s="149">
        <v>46070</v>
      </c>
      <c r="C752" s="150">
        <v>9</v>
      </c>
      <c r="D752" s="150">
        <v>17</v>
      </c>
      <c r="E752" s="153" t="s">
        <v>2</v>
      </c>
      <c r="F752" s="156" t="s">
        <v>38</v>
      </c>
      <c r="G752" s="156" t="s">
        <v>497</v>
      </c>
      <c r="H752" s="138" t="str">
        <f>IF(OR(G752="中止",G752="取消"),"998",IF(ISNA(MATCH($E752,施設情報!$B$2:$B$96,0)),"999",INDEX(施設情報!$C$2:$C$96,MATCH($E752,施設情報!$B$2:$B$96,0))))</f>
        <v>008</v>
      </c>
      <c r="I752" s="139">
        <f t="shared" si="187"/>
        <v>46070</v>
      </c>
      <c r="J752" s="137" t="str">
        <f t="shared" si="188"/>
        <v>008-46070</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37.5">
      <c r="A753" s="148">
        <v>1104</v>
      </c>
      <c r="B753" s="149">
        <v>46070</v>
      </c>
      <c r="C753" s="150">
        <v>9</v>
      </c>
      <c r="D753" s="150">
        <v>17</v>
      </c>
      <c r="E753" s="153" t="s">
        <v>91</v>
      </c>
      <c r="F753" s="156" t="s">
        <v>496</v>
      </c>
      <c r="G753" s="156" t="s">
        <v>497</v>
      </c>
      <c r="H753" s="138" t="str">
        <f>IF(OR(G753="中止",G753="取消"),"998",IF(ISNA(MATCH($E753,施設情報!$B$2:$B$96,0)),"999",INDEX(施設情報!$C$2:$C$96,MATCH($E753,施設情報!$B$2:$B$96,0))))</f>
        <v>018</v>
      </c>
      <c r="I753" s="139">
        <f t="shared" si="187"/>
        <v>46070</v>
      </c>
      <c r="J753" s="137" t="str">
        <f t="shared" si="188"/>
        <v>018-46070</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93.75">
      <c r="A754" s="148">
        <v>1108</v>
      </c>
      <c r="B754" s="149">
        <v>46070</v>
      </c>
      <c r="C754" s="150">
        <v>9</v>
      </c>
      <c r="D754" s="150">
        <v>17</v>
      </c>
      <c r="E754" s="2" t="s">
        <v>42</v>
      </c>
      <c r="F754" s="156" t="s">
        <v>38</v>
      </c>
      <c r="G754" s="156" t="s">
        <v>497</v>
      </c>
      <c r="H754" s="138" t="str">
        <f>IF(OR(G754="中止",G754="取消"),"998",IF(ISNA(MATCH($E754,施設情報!$B$2:$B$96,0)),"999",INDEX(施設情報!$C$2:$C$96,MATCH($E754,施設情報!$B$2:$B$96,0))))</f>
        <v>005</v>
      </c>
      <c r="I754" s="139">
        <f t="shared" si="187"/>
        <v>46070</v>
      </c>
      <c r="J754" s="137" t="str">
        <f t="shared" si="188"/>
        <v>005-46070</v>
      </c>
      <c r="K754" s="137">
        <f t="shared" si="189"/>
        <v>0.375</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100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56.25">
      <c r="A755" s="148">
        <v>343</v>
      </c>
      <c r="B755" s="152">
        <v>46071</v>
      </c>
      <c r="C755" s="154">
        <v>9</v>
      </c>
      <c r="D755" s="154">
        <v>17</v>
      </c>
      <c r="E755" s="153" t="s">
        <v>53</v>
      </c>
      <c r="F755" s="207" t="s">
        <v>96</v>
      </c>
      <c r="G755" s="207" t="s">
        <v>1</v>
      </c>
      <c r="H755" s="138" t="str">
        <f>IF(OR(G755="中止",G755="取消"),"998",IF(ISNA(MATCH($E755,施設情報!$B$2:$B$96,0)),"999",INDEX(施設情報!$C$2:$C$96,MATCH($E755,施設情報!$B$2:$B$96,0))))</f>
        <v>024</v>
      </c>
      <c r="I755" s="139">
        <f t="shared" si="187"/>
        <v>46071</v>
      </c>
      <c r="J755" s="137" t="str">
        <f t="shared" si="188"/>
        <v>024-46071</v>
      </c>
      <c r="K755" s="137">
        <f t="shared" si="189"/>
        <v>0.375</v>
      </c>
      <c r="L755" s="137">
        <f t="shared" si="190"/>
        <v>0.70833333333333337</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IF(AND(W$3&gt;=$K755,W$3&lt;$L755),100*$AM755,0)</f>
        <v>100</v>
      </c>
      <c r="X755" s="137">
        <f t="shared" si="200"/>
        <v>100</v>
      </c>
      <c r="Y755" s="137">
        <f t="shared" si="200"/>
        <v>100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37.5">
      <c r="A756" s="148">
        <v>877</v>
      </c>
      <c r="B756" s="149">
        <v>46071</v>
      </c>
      <c r="C756" s="150">
        <v>9</v>
      </c>
      <c r="D756" s="150">
        <v>17</v>
      </c>
      <c r="E756" s="153" t="s">
        <v>40</v>
      </c>
      <c r="F756" s="156" t="s">
        <v>38</v>
      </c>
      <c r="G756" s="156" t="s">
        <v>495</v>
      </c>
      <c r="H756" s="138" t="str">
        <f>IF(OR(G756="中止",G756="取消"),"998",IF(ISNA(MATCH($E756,施設情報!$B$2:$B$96,0)),"999",INDEX(施設情報!$C$2:$C$96,MATCH($E756,施設情報!$B$2:$B$96,0))))</f>
        <v>998</v>
      </c>
      <c r="I756" s="139">
        <f t="shared" si="187"/>
        <v>46071</v>
      </c>
      <c r="J756" s="137" t="str">
        <f t="shared" si="188"/>
        <v>998-46071</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75">
      <c r="A757" s="148">
        <v>878</v>
      </c>
      <c r="B757" s="149">
        <v>46071</v>
      </c>
      <c r="C757" s="150">
        <v>9</v>
      </c>
      <c r="D757" s="150">
        <v>17</v>
      </c>
      <c r="E757" s="153" t="s">
        <v>41</v>
      </c>
      <c r="F757" s="156" t="s">
        <v>38</v>
      </c>
      <c r="G757" s="156" t="s">
        <v>495</v>
      </c>
      <c r="H757" s="138" t="str">
        <f>IF(OR(G757="中止",G757="取消"),"998",IF(ISNA(MATCH($E757,施設情報!$B$2:$B$96,0)),"999",INDEX(施設情報!$C$2:$C$96,MATCH($E757,施設情報!$B$2:$B$96,0))))</f>
        <v>998</v>
      </c>
      <c r="I757" s="139">
        <f t="shared" si="187"/>
        <v>46071</v>
      </c>
      <c r="J757" s="137" t="str">
        <f t="shared" si="188"/>
        <v>998-46071</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93.75">
      <c r="A758" s="148">
        <v>879</v>
      </c>
      <c r="B758" s="149">
        <v>46071</v>
      </c>
      <c r="C758" s="150">
        <v>9</v>
      </c>
      <c r="D758" s="150">
        <v>17</v>
      </c>
      <c r="E758" s="153" t="s">
        <v>42</v>
      </c>
      <c r="F758" s="156" t="s">
        <v>38</v>
      </c>
      <c r="G758" s="156" t="s">
        <v>495</v>
      </c>
      <c r="H758" s="138" t="str">
        <f>IF(OR(G758="中止",G758="取消"),"998",IF(ISNA(MATCH($E758,施設情報!$B$2:$B$96,0)),"999",INDEX(施設情報!$C$2:$C$96,MATCH($E758,施設情報!$B$2:$B$96,0))))</f>
        <v>998</v>
      </c>
      <c r="I758" s="139">
        <f t="shared" si="187"/>
        <v>46071</v>
      </c>
      <c r="J758" s="137" t="str">
        <f t="shared" si="188"/>
        <v>998-46071</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75">
      <c r="A759" s="148">
        <v>880</v>
      </c>
      <c r="B759" s="149">
        <v>46071</v>
      </c>
      <c r="C759" s="150">
        <v>9</v>
      </c>
      <c r="D759" s="150">
        <v>17</v>
      </c>
      <c r="E759" s="153" t="s">
        <v>43</v>
      </c>
      <c r="F759" s="156" t="s">
        <v>38</v>
      </c>
      <c r="G759" s="156" t="s">
        <v>495</v>
      </c>
      <c r="H759" s="138" t="str">
        <f>IF(OR(G759="中止",G759="取消"),"998",IF(ISNA(MATCH($E759,施設情報!$B$2:$B$96,0)),"999",INDEX(施設情報!$C$2:$C$96,MATCH($E759,施設情報!$B$2:$B$96,0))))</f>
        <v>998</v>
      </c>
      <c r="I759" s="139">
        <f t="shared" si="187"/>
        <v>46071</v>
      </c>
      <c r="J759" s="137" t="str">
        <f t="shared" si="188"/>
        <v>998-46071</v>
      </c>
      <c r="K759" s="137">
        <f t="shared" si="189"/>
        <v>0.375</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37.5">
      <c r="A760" s="148">
        <v>881</v>
      </c>
      <c r="B760" s="149">
        <v>46071</v>
      </c>
      <c r="C760" s="150">
        <v>9</v>
      </c>
      <c r="D760" s="150">
        <v>17</v>
      </c>
      <c r="E760" s="153" t="s">
        <v>2</v>
      </c>
      <c r="F760" s="156" t="s">
        <v>38</v>
      </c>
      <c r="G760" s="156" t="s">
        <v>495</v>
      </c>
      <c r="H760" s="138" t="str">
        <f>IF(OR(G760="中止",G760="取消"),"998",IF(ISNA(MATCH($E760,施設情報!$B$2:$B$96,0)),"999",INDEX(施設情報!$C$2:$C$96,MATCH($E760,施設情報!$B$2:$B$96,0))))</f>
        <v>998</v>
      </c>
      <c r="I760" s="139">
        <f t="shared" si="187"/>
        <v>46071</v>
      </c>
      <c r="J760" s="137" t="str">
        <f t="shared" si="188"/>
        <v>998-46071</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75">
      <c r="A761" s="148">
        <v>934</v>
      </c>
      <c r="B761" s="149">
        <v>46071</v>
      </c>
      <c r="C761" s="150">
        <v>8</v>
      </c>
      <c r="D761" s="150">
        <v>12</v>
      </c>
      <c r="E761" s="153" t="s">
        <v>41</v>
      </c>
      <c r="F761" s="156" t="s">
        <v>96</v>
      </c>
      <c r="G761" s="156" t="s">
        <v>495</v>
      </c>
      <c r="H761" s="138" t="str">
        <f>IF(OR(G761="中止",G761="取消"),"998",IF(ISNA(MATCH($E761,施設情報!$B$2:$B$96,0)),"999",INDEX(施設情報!$C$2:$C$96,MATCH($E761,施設情報!$B$2:$B$96,0))))</f>
        <v>998</v>
      </c>
      <c r="I761" s="139">
        <f t="shared" si="187"/>
        <v>46071</v>
      </c>
      <c r="J761" s="137" t="str">
        <f t="shared" si="188"/>
        <v>998-46071</v>
      </c>
      <c r="K761" s="137">
        <f t="shared" si="189"/>
        <v>0.33333333333333331</v>
      </c>
      <c r="L761" s="137">
        <f t="shared" si="190"/>
        <v>0.5</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100</v>
      </c>
      <c r="V761" s="137">
        <f t="shared" si="199"/>
        <v>100</v>
      </c>
      <c r="W761" s="137">
        <f t="shared" si="200"/>
        <v>100</v>
      </c>
      <c r="X761" s="137">
        <f t="shared" si="200"/>
        <v>100</v>
      </c>
      <c r="Y761" s="137">
        <f t="shared" si="200"/>
        <v>0</v>
      </c>
      <c r="Z761" s="137">
        <f t="shared" si="200"/>
        <v>0</v>
      </c>
      <c r="AA761" s="137">
        <f t="shared" si="200"/>
        <v>0</v>
      </c>
      <c r="AB761" s="137">
        <f t="shared" si="200"/>
        <v>0</v>
      </c>
      <c r="AC761" s="137">
        <f t="shared" si="200"/>
        <v>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93.75">
      <c r="A762" s="148">
        <v>935</v>
      </c>
      <c r="B762" s="149">
        <v>46071</v>
      </c>
      <c r="C762" s="150">
        <v>8</v>
      </c>
      <c r="D762" s="150">
        <v>12</v>
      </c>
      <c r="E762" s="153" t="s">
        <v>42</v>
      </c>
      <c r="F762" s="156" t="s">
        <v>96</v>
      </c>
      <c r="G762" s="156" t="s">
        <v>495</v>
      </c>
      <c r="H762" s="138" t="str">
        <f>IF(OR(G762="中止",G762="取消"),"998",IF(ISNA(MATCH($E762,施設情報!$B$2:$B$96,0)),"999",INDEX(施設情報!$C$2:$C$96,MATCH($E762,施設情報!$B$2:$B$96,0))))</f>
        <v>998</v>
      </c>
      <c r="I762" s="139">
        <f t="shared" si="187"/>
        <v>46071</v>
      </c>
      <c r="J762" s="137" t="str">
        <f t="shared" si="188"/>
        <v>998-46071</v>
      </c>
      <c r="K762" s="137">
        <f t="shared" si="189"/>
        <v>0.33333333333333331</v>
      </c>
      <c r="L762" s="137">
        <f t="shared" si="190"/>
        <v>0.5</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100</v>
      </c>
      <c r="V762" s="137">
        <f t="shared" si="199"/>
        <v>100</v>
      </c>
      <c r="W762" s="137">
        <f t="shared" si="200"/>
        <v>100</v>
      </c>
      <c r="X762" s="137">
        <f t="shared" si="200"/>
        <v>100</v>
      </c>
      <c r="Y762" s="137">
        <f t="shared" si="200"/>
        <v>0</v>
      </c>
      <c r="Z762" s="137">
        <f t="shared" si="200"/>
        <v>0</v>
      </c>
      <c r="AA762" s="137">
        <f t="shared" si="200"/>
        <v>0</v>
      </c>
      <c r="AB762" s="137">
        <f t="shared" si="200"/>
        <v>0</v>
      </c>
      <c r="AC762" s="137">
        <f t="shared" si="200"/>
        <v>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75">
      <c r="A763" s="148">
        <v>936</v>
      </c>
      <c r="B763" s="149">
        <v>46071</v>
      </c>
      <c r="C763" s="150">
        <v>8</v>
      </c>
      <c r="D763" s="150">
        <v>12</v>
      </c>
      <c r="E763" s="153" t="s">
        <v>43</v>
      </c>
      <c r="F763" s="156" t="s">
        <v>96</v>
      </c>
      <c r="G763" s="156" t="s">
        <v>495</v>
      </c>
      <c r="H763" s="138" t="str">
        <f>IF(OR(G763="中止",G763="取消"),"998",IF(ISNA(MATCH($E763,施設情報!$B$2:$B$96,0)),"999",INDEX(施設情報!$C$2:$C$96,MATCH($E763,施設情報!$B$2:$B$96,0))))</f>
        <v>998</v>
      </c>
      <c r="I763" s="139">
        <f t="shared" si="187"/>
        <v>46071</v>
      </c>
      <c r="J763" s="137" t="str">
        <f t="shared" si="188"/>
        <v>998-46071</v>
      </c>
      <c r="K763" s="137">
        <f t="shared" si="189"/>
        <v>0.33333333333333331</v>
      </c>
      <c r="L763" s="137">
        <f t="shared" si="190"/>
        <v>0.5</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100</v>
      </c>
      <c r="V763" s="137">
        <f t="shared" si="199"/>
        <v>100</v>
      </c>
      <c r="W763" s="137">
        <f t="shared" si="200"/>
        <v>100</v>
      </c>
      <c r="X763" s="137">
        <f t="shared" si="200"/>
        <v>100</v>
      </c>
      <c r="Y763" s="137">
        <f t="shared" si="200"/>
        <v>0</v>
      </c>
      <c r="Z763" s="137">
        <f t="shared" si="200"/>
        <v>0</v>
      </c>
      <c r="AA763" s="137">
        <f t="shared" si="200"/>
        <v>0</v>
      </c>
      <c r="AB763" s="137">
        <f t="shared" si="200"/>
        <v>0</v>
      </c>
      <c r="AC763" s="137">
        <f t="shared" si="200"/>
        <v>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37.5">
      <c r="A764" s="148">
        <v>937</v>
      </c>
      <c r="B764" s="149">
        <v>46071</v>
      </c>
      <c r="C764" s="150">
        <v>8</v>
      </c>
      <c r="D764" s="150">
        <v>12</v>
      </c>
      <c r="E764" s="153" t="s">
        <v>88</v>
      </c>
      <c r="F764" s="156" t="s">
        <v>96</v>
      </c>
      <c r="G764" s="156" t="s">
        <v>495</v>
      </c>
      <c r="H764" s="138" t="str">
        <f>IF(OR(G764="中止",G764="取消"),"998",IF(ISNA(MATCH($E764,施設情報!$B$2:$B$96,0)),"999",INDEX(施設情報!$C$2:$C$96,MATCH($E764,施設情報!$B$2:$B$96,0))))</f>
        <v>998</v>
      </c>
      <c r="I764" s="139">
        <f t="shared" si="187"/>
        <v>46071</v>
      </c>
      <c r="J764" s="137" t="str">
        <f t="shared" si="188"/>
        <v>998-46071</v>
      </c>
      <c r="K764" s="137">
        <f t="shared" si="189"/>
        <v>0.33333333333333331</v>
      </c>
      <c r="L764" s="137">
        <f t="shared" si="190"/>
        <v>0.5</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100</v>
      </c>
      <c r="V764" s="137">
        <f t="shared" si="199"/>
        <v>100</v>
      </c>
      <c r="W764" s="137">
        <f t="shared" si="200"/>
        <v>100</v>
      </c>
      <c r="X764" s="137">
        <f t="shared" si="200"/>
        <v>100</v>
      </c>
      <c r="Y764" s="137">
        <f t="shared" si="200"/>
        <v>0</v>
      </c>
      <c r="Z764" s="137">
        <f t="shared" si="200"/>
        <v>0</v>
      </c>
      <c r="AA764" s="137">
        <f t="shared" si="200"/>
        <v>0</v>
      </c>
      <c r="AB764" s="137">
        <f t="shared" si="200"/>
        <v>0</v>
      </c>
      <c r="AC764" s="137">
        <f t="shared" si="200"/>
        <v>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37.5">
      <c r="A765" s="148">
        <v>938</v>
      </c>
      <c r="B765" s="149">
        <v>46071</v>
      </c>
      <c r="C765" s="150">
        <v>8</v>
      </c>
      <c r="D765" s="150">
        <v>12</v>
      </c>
      <c r="E765" s="153" t="s">
        <v>89</v>
      </c>
      <c r="F765" s="156" t="s">
        <v>96</v>
      </c>
      <c r="G765" s="156" t="s">
        <v>495</v>
      </c>
      <c r="H765" s="138" t="str">
        <f>IF(OR(G765="中止",G765="取消"),"998",IF(ISNA(MATCH($E765,施設情報!$B$2:$B$96,0)),"999",INDEX(施設情報!$C$2:$C$96,MATCH($E765,施設情報!$B$2:$B$96,0))))</f>
        <v>998</v>
      </c>
      <c r="I765" s="139">
        <f t="shared" si="187"/>
        <v>46071</v>
      </c>
      <c r="J765" s="137" t="str">
        <f t="shared" si="188"/>
        <v>998-46071</v>
      </c>
      <c r="K765" s="137">
        <f t="shared" si="189"/>
        <v>0.33333333333333331</v>
      </c>
      <c r="L765" s="137">
        <f t="shared" si="190"/>
        <v>0.5</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100</v>
      </c>
      <c r="V765" s="137">
        <f t="shared" si="201"/>
        <v>100</v>
      </c>
      <c r="W765" s="137">
        <f t="shared" ref="W765:AJ774" si="202">IF(AND(W$3&gt;=$K765,W$3&lt;$L765),100*$AM765,0)</f>
        <v>100</v>
      </c>
      <c r="X765" s="137">
        <f t="shared" si="202"/>
        <v>100</v>
      </c>
      <c r="Y765" s="137">
        <f t="shared" si="202"/>
        <v>0</v>
      </c>
      <c r="Z765" s="137">
        <f t="shared" si="202"/>
        <v>0</v>
      </c>
      <c r="AA765" s="137">
        <f t="shared" si="202"/>
        <v>0</v>
      </c>
      <c r="AB765" s="137">
        <f t="shared" si="202"/>
        <v>0</v>
      </c>
      <c r="AC765" s="137">
        <f t="shared" si="202"/>
        <v>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56.25">
      <c r="A766" s="148">
        <v>939</v>
      </c>
      <c r="B766" s="149">
        <v>46071</v>
      </c>
      <c r="C766" s="150">
        <v>8</v>
      </c>
      <c r="D766" s="150">
        <v>12</v>
      </c>
      <c r="E766" s="153" t="s">
        <v>84</v>
      </c>
      <c r="F766" s="156" t="s">
        <v>96</v>
      </c>
      <c r="G766" s="156" t="s">
        <v>495</v>
      </c>
      <c r="H766" s="138" t="str">
        <f>IF(OR(G766="中止",G766="取消"),"998",IF(ISNA(MATCH($E766,施設情報!$B$2:$B$96,0)),"999",INDEX(施設情報!$C$2:$C$96,MATCH($E766,施設情報!$B$2:$B$96,0))))</f>
        <v>998</v>
      </c>
      <c r="I766" s="139">
        <f t="shared" si="187"/>
        <v>46071</v>
      </c>
      <c r="J766" s="137" t="str">
        <f t="shared" si="188"/>
        <v>998-46071</v>
      </c>
      <c r="K766" s="137">
        <f t="shared" si="189"/>
        <v>0.33333333333333331</v>
      </c>
      <c r="L766" s="137">
        <f t="shared" si="190"/>
        <v>0.5</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100</v>
      </c>
      <c r="V766" s="137">
        <f t="shared" si="201"/>
        <v>100</v>
      </c>
      <c r="W766" s="137">
        <f t="shared" si="202"/>
        <v>100</v>
      </c>
      <c r="X766" s="137">
        <f t="shared" si="202"/>
        <v>100</v>
      </c>
      <c r="Y766" s="137">
        <f t="shared" si="202"/>
        <v>0</v>
      </c>
      <c r="Z766" s="137">
        <f t="shared" si="202"/>
        <v>0</v>
      </c>
      <c r="AA766" s="137">
        <f t="shared" si="202"/>
        <v>0</v>
      </c>
      <c r="AB766" s="137">
        <f t="shared" si="202"/>
        <v>0</v>
      </c>
      <c r="AC766" s="137">
        <f t="shared" si="202"/>
        <v>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56.25">
      <c r="A767" s="148">
        <v>940</v>
      </c>
      <c r="B767" s="149">
        <v>46071</v>
      </c>
      <c r="C767" s="150">
        <v>8</v>
      </c>
      <c r="D767" s="150">
        <v>12</v>
      </c>
      <c r="E767" s="153" t="s">
        <v>85</v>
      </c>
      <c r="F767" s="156" t="s">
        <v>96</v>
      </c>
      <c r="G767" s="156" t="s">
        <v>495</v>
      </c>
      <c r="H767" s="138" t="str">
        <f>IF(OR(G767="中止",G767="取消"),"998",IF(ISNA(MATCH($E767,施設情報!$B$2:$B$96,0)),"999",INDEX(施設情報!$C$2:$C$96,MATCH($E767,施設情報!$B$2:$B$96,0))))</f>
        <v>998</v>
      </c>
      <c r="I767" s="139">
        <f t="shared" si="187"/>
        <v>46071</v>
      </c>
      <c r="J767" s="137" t="str">
        <f t="shared" si="188"/>
        <v>998-46071</v>
      </c>
      <c r="K767" s="137">
        <f t="shared" si="189"/>
        <v>0.33333333333333331</v>
      </c>
      <c r="L767" s="137">
        <f t="shared" si="190"/>
        <v>0.5</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100</v>
      </c>
      <c r="V767" s="137">
        <f t="shared" si="201"/>
        <v>100</v>
      </c>
      <c r="W767" s="137">
        <f t="shared" si="202"/>
        <v>100</v>
      </c>
      <c r="X767" s="137">
        <f t="shared" si="202"/>
        <v>100</v>
      </c>
      <c r="Y767" s="137">
        <f t="shared" si="202"/>
        <v>0</v>
      </c>
      <c r="Z767" s="137">
        <f t="shared" si="202"/>
        <v>0</v>
      </c>
      <c r="AA767" s="137">
        <f t="shared" si="202"/>
        <v>0</v>
      </c>
      <c r="AB767" s="137">
        <f t="shared" si="202"/>
        <v>0</v>
      </c>
      <c r="AC767" s="137">
        <f t="shared" si="202"/>
        <v>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56.25">
      <c r="A768" s="148">
        <v>941</v>
      </c>
      <c r="B768" s="149">
        <v>46071</v>
      </c>
      <c r="C768" s="150">
        <v>8</v>
      </c>
      <c r="D768" s="150">
        <v>12</v>
      </c>
      <c r="E768" s="153" t="s">
        <v>86</v>
      </c>
      <c r="F768" s="156" t="s">
        <v>96</v>
      </c>
      <c r="G768" s="156" t="s">
        <v>495</v>
      </c>
      <c r="H768" s="138" t="str">
        <f>IF(OR(G768="中止",G768="取消"),"998",IF(ISNA(MATCH($E768,施設情報!$B$2:$B$96,0)),"999",INDEX(施設情報!$C$2:$C$96,MATCH($E768,施設情報!$B$2:$B$96,0))))</f>
        <v>998</v>
      </c>
      <c r="I768" s="139">
        <f t="shared" si="187"/>
        <v>46071</v>
      </c>
      <c r="J768" s="137" t="str">
        <f t="shared" si="188"/>
        <v>998-46071</v>
      </c>
      <c r="K768" s="137">
        <f t="shared" si="189"/>
        <v>0.33333333333333331</v>
      </c>
      <c r="L768" s="137">
        <f t="shared" si="190"/>
        <v>0.5</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100</v>
      </c>
      <c r="V768" s="137">
        <f t="shared" si="201"/>
        <v>100</v>
      </c>
      <c r="W768" s="137">
        <f t="shared" si="202"/>
        <v>100</v>
      </c>
      <c r="X768" s="137">
        <f t="shared" si="202"/>
        <v>100</v>
      </c>
      <c r="Y768" s="137">
        <f t="shared" si="202"/>
        <v>0</v>
      </c>
      <c r="Z768" s="137">
        <f t="shared" si="202"/>
        <v>0</v>
      </c>
      <c r="AA768" s="137">
        <f t="shared" si="202"/>
        <v>0</v>
      </c>
      <c r="AB768" s="137">
        <f t="shared" si="202"/>
        <v>0</v>
      </c>
      <c r="AC768" s="137">
        <f t="shared" si="202"/>
        <v>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56.25">
      <c r="A769" s="148">
        <v>942</v>
      </c>
      <c r="B769" s="149">
        <v>46071</v>
      </c>
      <c r="C769" s="150">
        <v>8</v>
      </c>
      <c r="D769" s="150">
        <v>12</v>
      </c>
      <c r="E769" s="153" t="s">
        <v>54</v>
      </c>
      <c r="F769" s="156" t="s">
        <v>96</v>
      </c>
      <c r="G769" s="156" t="s">
        <v>495</v>
      </c>
      <c r="H769" s="138" t="str">
        <f>IF(OR(G769="中止",G769="取消"),"998",IF(ISNA(MATCH($E769,施設情報!$B$2:$B$96,0)),"999",INDEX(施設情報!$C$2:$C$96,MATCH($E769,施設情報!$B$2:$B$96,0))))</f>
        <v>998</v>
      </c>
      <c r="I769" s="139">
        <f t="shared" si="187"/>
        <v>46071</v>
      </c>
      <c r="J769" s="137" t="str">
        <f t="shared" si="188"/>
        <v>998-46071</v>
      </c>
      <c r="K769" s="137">
        <f t="shared" si="189"/>
        <v>0.33333333333333331</v>
      </c>
      <c r="L769" s="137">
        <f t="shared" si="190"/>
        <v>0.5</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100</v>
      </c>
      <c r="V769" s="137">
        <f t="shared" si="201"/>
        <v>100</v>
      </c>
      <c r="W769" s="137">
        <f t="shared" si="202"/>
        <v>100</v>
      </c>
      <c r="X769" s="137">
        <f t="shared" si="202"/>
        <v>100</v>
      </c>
      <c r="Y769" s="137">
        <f t="shared" si="202"/>
        <v>0</v>
      </c>
      <c r="Z769" s="137">
        <f t="shared" si="202"/>
        <v>0</v>
      </c>
      <c r="AA769" s="137">
        <f t="shared" si="202"/>
        <v>0</v>
      </c>
      <c r="AB769" s="137">
        <f t="shared" si="202"/>
        <v>0</v>
      </c>
      <c r="AC769" s="137">
        <f t="shared" si="202"/>
        <v>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56.25">
      <c r="A770" s="148">
        <v>943</v>
      </c>
      <c r="B770" s="149">
        <v>46071</v>
      </c>
      <c r="C770" s="150">
        <v>8</v>
      </c>
      <c r="D770" s="150">
        <v>12</v>
      </c>
      <c r="E770" s="153" t="s">
        <v>30</v>
      </c>
      <c r="F770" s="156" t="s">
        <v>96</v>
      </c>
      <c r="G770" s="156" t="s">
        <v>495</v>
      </c>
      <c r="H770" s="138" t="str">
        <f>IF(OR(G770="中止",G770="取消"),"998",IF(ISNA(MATCH($E770,施設情報!$B$2:$B$96,0)),"999",INDEX(施設情報!$C$2:$C$96,MATCH($E770,施設情報!$B$2:$B$96,0))))</f>
        <v>998</v>
      </c>
      <c r="I770" s="139">
        <f t="shared" si="187"/>
        <v>46071</v>
      </c>
      <c r="J770" s="137" t="str">
        <f t="shared" si="188"/>
        <v>998-46071</v>
      </c>
      <c r="K770" s="137">
        <f t="shared" si="189"/>
        <v>0.33333333333333331</v>
      </c>
      <c r="L770" s="137">
        <f t="shared" si="190"/>
        <v>0.5</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100</v>
      </c>
      <c r="V770" s="137">
        <f t="shared" si="201"/>
        <v>100</v>
      </c>
      <c r="W770" s="137">
        <f t="shared" si="202"/>
        <v>100</v>
      </c>
      <c r="X770" s="137">
        <f t="shared" si="202"/>
        <v>100</v>
      </c>
      <c r="Y770" s="137">
        <f t="shared" si="202"/>
        <v>0</v>
      </c>
      <c r="Z770" s="137">
        <f t="shared" si="202"/>
        <v>0</v>
      </c>
      <c r="AA770" s="137">
        <f t="shared" si="202"/>
        <v>0</v>
      </c>
      <c r="AB770" s="137">
        <f t="shared" si="202"/>
        <v>0</v>
      </c>
      <c r="AC770" s="137">
        <f t="shared" si="202"/>
        <v>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75">
      <c r="A771" s="148">
        <v>944</v>
      </c>
      <c r="B771" s="149">
        <v>46071</v>
      </c>
      <c r="C771" s="150">
        <v>8</v>
      </c>
      <c r="D771" s="150">
        <v>12</v>
      </c>
      <c r="E771" s="153" t="s">
        <v>62</v>
      </c>
      <c r="F771" s="156" t="s">
        <v>96</v>
      </c>
      <c r="G771" s="156" t="s">
        <v>495</v>
      </c>
      <c r="H771" s="138" t="str">
        <f>IF(OR(G771="中止",G771="取消"),"998",IF(ISNA(MATCH($E771,施設情報!$B$2:$B$96,0)),"999",INDEX(施設情報!$C$2:$C$96,MATCH($E771,施設情報!$B$2:$B$96,0))))</f>
        <v>998</v>
      </c>
      <c r="I771" s="139">
        <f t="shared" si="187"/>
        <v>46071</v>
      </c>
      <c r="J771" s="137" t="str">
        <f t="shared" si="188"/>
        <v>998-46071</v>
      </c>
      <c r="K771" s="137">
        <f t="shared" si="189"/>
        <v>0.33333333333333331</v>
      </c>
      <c r="L771" s="137">
        <f t="shared" si="190"/>
        <v>0.5</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100</v>
      </c>
      <c r="V771" s="137">
        <f t="shared" si="201"/>
        <v>100</v>
      </c>
      <c r="W771" s="137">
        <f t="shared" si="202"/>
        <v>100</v>
      </c>
      <c r="X771" s="137">
        <f t="shared" si="202"/>
        <v>100</v>
      </c>
      <c r="Y771" s="137">
        <f t="shared" si="202"/>
        <v>0</v>
      </c>
      <c r="Z771" s="137">
        <f t="shared" si="202"/>
        <v>0</v>
      </c>
      <c r="AA771" s="137">
        <f t="shared" si="202"/>
        <v>0</v>
      </c>
      <c r="AB771" s="137">
        <f t="shared" si="202"/>
        <v>0</v>
      </c>
      <c r="AC771" s="137">
        <f t="shared" si="202"/>
        <v>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ht="72">
      <c r="A772" s="148">
        <v>945</v>
      </c>
      <c r="B772" s="149">
        <v>46071</v>
      </c>
      <c r="C772" s="150">
        <v>13</v>
      </c>
      <c r="D772" s="150">
        <v>17</v>
      </c>
      <c r="E772" s="153" t="s">
        <v>93</v>
      </c>
      <c r="F772" s="156" t="s">
        <v>96</v>
      </c>
      <c r="G772" s="156" t="s">
        <v>495</v>
      </c>
      <c r="H772" s="138" t="str">
        <f>IF(OR(G772="中止",G772="取消"),"998",IF(ISNA(MATCH($E772,施設情報!$B$2:$B$96,0)),"999",INDEX(施設情報!$C$2:$C$96,MATCH($E772,施設情報!$B$2:$B$96,0))))</f>
        <v>998</v>
      </c>
      <c r="I772" s="139">
        <f t="shared" si="187"/>
        <v>46071</v>
      </c>
      <c r="J772" s="137" t="str">
        <f t="shared" si="188"/>
        <v>998-46071</v>
      </c>
      <c r="K772" s="137">
        <f t="shared" si="189"/>
        <v>0.54166666666666663</v>
      </c>
      <c r="L772" s="137">
        <f t="shared" si="190"/>
        <v>0.70833333333333337</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0</v>
      </c>
      <c r="W772" s="137">
        <f t="shared" si="202"/>
        <v>0</v>
      </c>
      <c r="X772" s="137">
        <f t="shared" si="202"/>
        <v>0</v>
      </c>
      <c r="Y772" s="137">
        <f t="shared" si="202"/>
        <v>0</v>
      </c>
      <c r="Z772" s="137">
        <f t="shared" si="202"/>
        <v>100</v>
      </c>
      <c r="AA772" s="137">
        <f t="shared" si="202"/>
        <v>100</v>
      </c>
      <c r="AB772" s="137">
        <f t="shared" si="202"/>
        <v>100</v>
      </c>
      <c r="AC772" s="137">
        <f t="shared" si="202"/>
        <v>100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90">
      <c r="A773" s="148">
        <v>946</v>
      </c>
      <c r="B773" s="149">
        <v>46071</v>
      </c>
      <c r="C773" s="150">
        <v>13</v>
      </c>
      <c r="D773" s="150">
        <v>17</v>
      </c>
      <c r="E773" s="153" t="s">
        <v>95</v>
      </c>
      <c r="F773" s="156" t="s">
        <v>96</v>
      </c>
      <c r="G773" s="156" t="s">
        <v>495</v>
      </c>
      <c r="H773" s="138" t="str">
        <f>IF(OR(G773="中止",G773="取消"),"998",IF(ISNA(MATCH($E773,施設情報!$B$2:$B$96,0)),"999",INDEX(施設情報!$C$2:$C$96,MATCH($E773,施設情報!$B$2:$B$96,0))))</f>
        <v>998</v>
      </c>
      <c r="I773" s="139">
        <f t="shared" ref="I773:I836" si="203">B773</f>
        <v>46071</v>
      </c>
      <c r="J773" s="137" t="str">
        <f t="shared" ref="J773:J836" si="204">H773&amp;"-"&amp;I773</f>
        <v>998-46071</v>
      </c>
      <c r="K773" s="137">
        <f t="shared" ref="K773:K836" si="205">C773/24</f>
        <v>0.54166666666666663</v>
      </c>
      <c r="L773" s="137">
        <f t="shared" ref="L773:L836" si="206">D773/24</f>
        <v>0.70833333333333337</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0</v>
      </c>
      <c r="W773" s="137">
        <f t="shared" si="202"/>
        <v>0</v>
      </c>
      <c r="X773" s="137">
        <f t="shared" si="202"/>
        <v>0</v>
      </c>
      <c r="Y773" s="137">
        <f t="shared" si="202"/>
        <v>0</v>
      </c>
      <c r="Z773" s="137">
        <f t="shared" si="202"/>
        <v>100</v>
      </c>
      <c r="AA773" s="137">
        <f t="shared" si="202"/>
        <v>100</v>
      </c>
      <c r="AB773" s="137">
        <f t="shared" si="202"/>
        <v>100</v>
      </c>
      <c r="AC773" s="137">
        <f t="shared" si="202"/>
        <v>100</v>
      </c>
      <c r="AD773" s="137">
        <f t="shared" si="202"/>
        <v>0</v>
      </c>
      <c r="AE773" s="137">
        <f t="shared" si="202"/>
        <v>0</v>
      </c>
      <c r="AF773" s="137">
        <f t="shared" si="202"/>
        <v>0</v>
      </c>
      <c r="AG773" s="137">
        <f t="shared" si="202"/>
        <v>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72">
      <c r="A774" s="148">
        <v>947</v>
      </c>
      <c r="B774" s="149">
        <v>46071</v>
      </c>
      <c r="C774" s="150">
        <v>13</v>
      </c>
      <c r="D774" s="150">
        <v>17</v>
      </c>
      <c r="E774" s="153" t="s">
        <v>94</v>
      </c>
      <c r="F774" s="156" t="s">
        <v>96</v>
      </c>
      <c r="G774" s="156" t="s">
        <v>495</v>
      </c>
      <c r="H774" s="138" t="str">
        <f>IF(OR(G774="中止",G774="取消"),"998",IF(ISNA(MATCH($E774,施設情報!$B$2:$B$96,0)),"999",INDEX(施設情報!$C$2:$C$96,MATCH($E774,施設情報!$B$2:$B$96,0))))</f>
        <v>998</v>
      </c>
      <c r="I774" s="139">
        <f t="shared" si="203"/>
        <v>46071</v>
      </c>
      <c r="J774" s="137" t="str">
        <f t="shared" si="204"/>
        <v>998-46071</v>
      </c>
      <c r="K774" s="137">
        <f t="shared" si="205"/>
        <v>0.54166666666666663</v>
      </c>
      <c r="L774" s="137">
        <f t="shared" si="206"/>
        <v>0.70833333333333337</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0</v>
      </c>
      <c r="W774" s="137">
        <f t="shared" si="202"/>
        <v>0</v>
      </c>
      <c r="X774" s="137">
        <f t="shared" si="202"/>
        <v>0</v>
      </c>
      <c r="Y774" s="137">
        <f t="shared" si="202"/>
        <v>0</v>
      </c>
      <c r="Z774" s="137">
        <f t="shared" si="202"/>
        <v>100</v>
      </c>
      <c r="AA774" s="137">
        <f t="shared" si="202"/>
        <v>100</v>
      </c>
      <c r="AB774" s="137">
        <f t="shared" si="202"/>
        <v>100</v>
      </c>
      <c r="AC774" s="137">
        <f t="shared" si="202"/>
        <v>100</v>
      </c>
      <c r="AD774" s="137">
        <f t="shared" si="202"/>
        <v>0</v>
      </c>
      <c r="AE774" s="137">
        <f t="shared" si="202"/>
        <v>0</v>
      </c>
      <c r="AF774" s="137">
        <f t="shared" si="202"/>
        <v>0</v>
      </c>
      <c r="AG774" s="137">
        <f t="shared" si="202"/>
        <v>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37.5">
      <c r="A775" s="148">
        <v>1033</v>
      </c>
      <c r="B775" s="149">
        <v>46071</v>
      </c>
      <c r="C775" s="150">
        <v>9</v>
      </c>
      <c r="D775" s="150">
        <v>17</v>
      </c>
      <c r="E775" s="153" t="s">
        <v>91</v>
      </c>
      <c r="F775" s="156" t="s">
        <v>496</v>
      </c>
      <c r="G775" s="156" t="s">
        <v>495</v>
      </c>
      <c r="H775" s="138" t="str">
        <f>IF(OR(G775="中止",G775="取消"),"998",IF(ISNA(MATCH($E775,施設情報!$B$2:$B$96,0)),"999",INDEX(施設情報!$C$2:$C$96,MATCH($E775,施設情報!$B$2:$B$96,0))))</f>
        <v>998</v>
      </c>
      <c r="I775" s="139">
        <f t="shared" si="203"/>
        <v>46071</v>
      </c>
      <c r="J775" s="137" t="str">
        <f t="shared" si="204"/>
        <v>998-46071</v>
      </c>
      <c r="K775" s="137">
        <f t="shared" si="205"/>
        <v>0.375</v>
      </c>
      <c r="L775" s="137">
        <f t="shared" si="206"/>
        <v>0.70833333333333337</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37.5">
      <c r="A776" s="148">
        <v>1092</v>
      </c>
      <c r="B776" s="149">
        <v>46071</v>
      </c>
      <c r="C776" s="150">
        <v>9</v>
      </c>
      <c r="D776" s="150">
        <v>17</v>
      </c>
      <c r="E776" s="153" t="s">
        <v>40</v>
      </c>
      <c r="F776" s="156" t="s">
        <v>38</v>
      </c>
      <c r="G776" s="156" t="s">
        <v>497</v>
      </c>
      <c r="H776" s="138" t="str">
        <f>IF(OR(G776="中止",G776="取消"),"998",IF(ISNA(MATCH($E776,施設情報!$B$2:$B$96,0)),"999",INDEX(施設情報!$C$2:$C$96,MATCH($E776,施設情報!$B$2:$B$96,0))))</f>
        <v>003</v>
      </c>
      <c r="I776" s="139">
        <f t="shared" si="203"/>
        <v>46071</v>
      </c>
      <c r="J776" s="137" t="str">
        <f t="shared" si="204"/>
        <v>003-46071</v>
      </c>
      <c r="K776" s="137">
        <f t="shared" si="205"/>
        <v>0.375</v>
      </c>
      <c r="L776" s="137">
        <f t="shared" si="206"/>
        <v>0.70833333333333337</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75">
      <c r="A777" s="148">
        <v>1093</v>
      </c>
      <c r="B777" s="149">
        <v>46071</v>
      </c>
      <c r="C777" s="150">
        <v>9</v>
      </c>
      <c r="D777" s="150">
        <v>17</v>
      </c>
      <c r="E777" s="153" t="s">
        <v>41</v>
      </c>
      <c r="F777" s="156" t="s">
        <v>38</v>
      </c>
      <c r="G777" s="156" t="s">
        <v>497</v>
      </c>
      <c r="H777" s="138" t="str">
        <f>IF(OR(G777="中止",G777="取消"),"998",IF(ISNA(MATCH($E777,施設情報!$B$2:$B$96,0)),"999",INDEX(施設情報!$C$2:$C$96,MATCH($E777,施設情報!$B$2:$B$96,0))))</f>
        <v>004</v>
      </c>
      <c r="I777" s="139">
        <f t="shared" si="203"/>
        <v>46071</v>
      </c>
      <c r="J777" s="137" t="str">
        <f t="shared" si="204"/>
        <v>004-46071</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75">
      <c r="A778" s="148">
        <v>1094</v>
      </c>
      <c r="B778" s="149">
        <v>46071</v>
      </c>
      <c r="C778" s="150">
        <v>9</v>
      </c>
      <c r="D778" s="150">
        <v>17</v>
      </c>
      <c r="E778" s="153" t="s">
        <v>43</v>
      </c>
      <c r="F778" s="156" t="s">
        <v>38</v>
      </c>
      <c r="G778" s="156" t="s">
        <v>497</v>
      </c>
      <c r="H778" s="138" t="str">
        <f>IF(OR(G778="中止",G778="取消"),"998",IF(ISNA(MATCH($E778,施設情報!$B$2:$B$96,0)),"999",INDEX(施設情報!$C$2:$C$96,MATCH($E778,施設情報!$B$2:$B$96,0))))</f>
        <v>006</v>
      </c>
      <c r="I778" s="139">
        <f t="shared" si="203"/>
        <v>46071</v>
      </c>
      <c r="J778" s="137" t="str">
        <f t="shared" si="204"/>
        <v>006-46071</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37.5">
      <c r="A779" s="148">
        <v>1095</v>
      </c>
      <c r="B779" s="149">
        <v>46071</v>
      </c>
      <c r="C779" s="150">
        <v>9</v>
      </c>
      <c r="D779" s="150">
        <v>17</v>
      </c>
      <c r="E779" s="153" t="s">
        <v>2</v>
      </c>
      <c r="F779" s="156" t="s">
        <v>38</v>
      </c>
      <c r="G779" s="156" t="s">
        <v>497</v>
      </c>
      <c r="H779" s="138" t="str">
        <f>IF(OR(G779="中止",G779="取消"),"998",IF(ISNA(MATCH($E779,施設情報!$B$2:$B$96,0)),"999",INDEX(施設情報!$C$2:$C$96,MATCH($E779,施設情報!$B$2:$B$96,0))))</f>
        <v>008</v>
      </c>
      <c r="I779" s="139">
        <f t="shared" si="203"/>
        <v>46071</v>
      </c>
      <c r="J779" s="137" t="str">
        <f t="shared" si="204"/>
        <v>008-46071</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37.5">
      <c r="A780" s="148">
        <v>1105</v>
      </c>
      <c r="B780" s="149">
        <v>46071</v>
      </c>
      <c r="C780" s="150">
        <v>9</v>
      </c>
      <c r="D780" s="150">
        <v>17</v>
      </c>
      <c r="E780" s="153" t="s">
        <v>91</v>
      </c>
      <c r="F780" s="156" t="s">
        <v>496</v>
      </c>
      <c r="G780" s="156" t="s">
        <v>497</v>
      </c>
      <c r="H780" s="138" t="str">
        <f>IF(OR(G780="中止",G780="取消"),"998",IF(ISNA(MATCH($E780,施設情報!$B$2:$B$96,0)),"999",INDEX(施設情報!$C$2:$C$96,MATCH($E780,施設情報!$B$2:$B$96,0))))</f>
        <v>018</v>
      </c>
      <c r="I780" s="139">
        <f t="shared" si="203"/>
        <v>46071</v>
      </c>
      <c r="J780" s="137" t="str">
        <f t="shared" si="204"/>
        <v>018-46071</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93.75">
      <c r="A781" s="148">
        <v>1109</v>
      </c>
      <c r="B781" s="149">
        <v>46071</v>
      </c>
      <c r="C781" s="150">
        <v>9</v>
      </c>
      <c r="D781" s="150">
        <v>17</v>
      </c>
      <c r="E781" s="2" t="s">
        <v>42</v>
      </c>
      <c r="F781" s="156" t="s">
        <v>38</v>
      </c>
      <c r="G781" s="156" t="s">
        <v>497</v>
      </c>
      <c r="H781" s="138" t="str">
        <f>IF(OR(G781="中止",G781="取消"),"998",IF(ISNA(MATCH($E781,施設情報!$B$2:$B$96,0)),"999",INDEX(施設情報!$C$2:$C$96,MATCH($E781,施設情報!$B$2:$B$96,0))))</f>
        <v>005</v>
      </c>
      <c r="I781" s="139">
        <f t="shared" si="203"/>
        <v>46071</v>
      </c>
      <c r="J781" s="137" t="str">
        <f t="shared" si="204"/>
        <v>005-46071</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56.25">
      <c r="A782" s="148">
        <v>344</v>
      </c>
      <c r="B782" s="152">
        <v>46072</v>
      </c>
      <c r="C782" s="154">
        <v>9</v>
      </c>
      <c r="D782" s="154">
        <v>17</v>
      </c>
      <c r="E782" s="153" t="s">
        <v>53</v>
      </c>
      <c r="F782" s="207" t="s">
        <v>96</v>
      </c>
      <c r="G782" s="207" t="s">
        <v>1</v>
      </c>
      <c r="H782" s="138" t="str">
        <f>IF(OR(G782="中止",G782="取消"),"998",IF(ISNA(MATCH($E782,施設情報!$B$2:$B$96,0)),"999",INDEX(施設情報!$C$2:$C$96,MATCH($E782,施設情報!$B$2:$B$96,0))))</f>
        <v>024</v>
      </c>
      <c r="I782" s="139">
        <f t="shared" si="203"/>
        <v>46072</v>
      </c>
      <c r="J782" s="137" t="str">
        <f t="shared" si="204"/>
        <v>024-46072</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56.25">
      <c r="A783" s="148">
        <v>674</v>
      </c>
      <c r="B783" s="149">
        <v>46072</v>
      </c>
      <c r="C783" s="150">
        <v>9</v>
      </c>
      <c r="D783" s="150">
        <v>11</v>
      </c>
      <c r="E783" s="153" t="s">
        <v>32</v>
      </c>
      <c r="F783" s="156" t="s">
        <v>96</v>
      </c>
      <c r="G783" s="156" t="s">
        <v>1</v>
      </c>
      <c r="H783" s="138" t="str">
        <f>IF(OR(G783="中止",G783="取消"),"998",IF(ISNA(MATCH($E783,施設情報!$B$2:$B$96,0)),"999",INDEX(施設情報!$C$2:$C$96,MATCH($E783,施設情報!$B$2:$B$96,0))))</f>
        <v>039</v>
      </c>
      <c r="I783" s="139">
        <f t="shared" si="203"/>
        <v>46072</v>
      </c>
      <c r="J783" s="137" t="str">
        <f t="shared" si="204"/>
        <v>039-46072</v>
      </c>
      <c r="K783" s="137">
        <f t="shared" si="205"/>
        <v>0.375</v>
      </c>
      <c r="L783" s="137">
        <f t="shared" si="206"/>
        <v>0.45833333333333331</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0</v>
      </c>
      <c r="Y783" s="137">
        <f t="shared" si="208"/>
        <v>0</v>
      </c>
      <c r="Z783" s="137">
        <f t="shared" si="208"/>
        <v>0</v>
      </c>
      <c r="AA783" s="137">
        <f t="shared" si="208"/>
        <v>0</v>
      </c>
      <c r="AB783" s="137">
        <f t="shared" si="208"/>
        <v>0</v>
      </c>
      <c r="AC783" s="137">
        <f t="shared" si="208"/>
        <v>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56.25">
      <c r="A784" s="148">
        <v>675</v>
      </c>
      <c r="B784" s="149">
        <v>46072</v>
      </c>
      <c r="C784" s="150">
        <v>9</v>
      </c>
      <c r="D784" s="150">
        <v>11</v>
      </c>
      <c r="E784" s="153" t="s">
        <v>33</v>
      </c>
      <c r="F784" s="156" t="s">
        <v>96</v>
      </c>
      <c r="G784" s="156" t="s">
        <v>1</v>
      </c>
      <c r="H784" s="138" t="str">
        <f>IF(OR(G784="中止",G784="取消"),"998",IF(ISNA(MATCH($E784,施設情報!$B$2:$B$96,0)),"999",INDEX(施設情報!$C$2:$C$96,MATCH($E784,施設情報!$B$2:$B$96,0))))</f>
        <v>038</v>
      </c>
      <c r="I784" s="139">
        <f t="shared" si="203"/>
        <v>46072</v>
      </c>
      <c r="J784" s="137" t="str">
        <f t="shared" si="204"/>
        <v>038-46072</v>
      </c>
      <c r="K784" s="137">
        <f t="shared" si="205"/>
        <v>0.375</v>
      </c>
      <c r="L784" s="137">
        <f t="shared" si="206"/>
        <v>0.45833333333333331</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100</v>
      </c>
      <c r="W784" s="137">
        <f t="shared" si="208"/>
        <v>100</v>
      </c>
      <c r="X784" s="137">
        <f t="shared" si="208"/>
        <v>0</v>
      </c>
      <c r="Y784" s="137">
        <f t="shared" si="208"/>
        <v>0</v>
      </c>
      <c r="Z784" s="137">
        <f t="shared" si="208"/>
        <v>0</v>
      </c>
      <c r="AA784" s="137">
        <f t="shared" si="208"/>
        <v>0</v>
      </c>
      <c r="AB784" s="137">
        <f t="shared" si="208"/>
        <v>0</v>
      </c>
      <c r="AC784" s="137">
        <f t="shared" si="208"/>
        <v>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1</v>
      </c>
      <c r="AM784" s="136">
        <v>1</v>
      </c>
    </row>
    <row r="785" spans="1:39" ht="56.25">
      <c r="A785" s="148">
        <v>676</v>
      </c>
      <c r="B785" s="149">
        <v>46072</v>
      </c>
      <c r="C785" s="150">
        <v>9</v>
      </c>
      <c r="D785" s="150">
        <v>11</v>
      </c>
      <c r="E785" s="153" t="s">
        <v>34</v>
      </c>
      <c r="F785" s="156" t="s">
        <v>96</v>
      </c>
      <c r="G785" s="156" t="s">
        <v>1</v>
      </c>
      <c r="H785" s="138" t="str">
        <f>IF(OR(G785="中止",G785="取消"),"998",IF(ISNA(MATCH($E785,施設情報!$B$2:$B$96,0)),"999",INDEX(施設情報!$C$2:$C$96,MATCH($E785,施設情報!$B$2:$B$96,0))))</f>
        <v>040</v>
      </c>
      <c r="I785" s="139">
        <f t="shared" si="203"/>
        <v>46072</v>
      </c>
      <c r="J785" s="137" t="str">
        <f t="shared" si="204"/>
        <v>040-46072</v>
      </c>
      <c r="K785" s="137">
        <f t="shared" si="205"/>
        <v>0.375</v>
      </c>
      <c r="L785" s="137">
        <f t="shared" si="206"/>
        <v>0.45833333333333331</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100</v>
      </c>
      <c r="W785" s="137">
        <f t="shared" ref="W785:AJ794" si="210">IF(AND(W$3&gt;=$K785,W$3&lt;$L785),100*$AM785,0)</f>
        <v>100</v>
      </c>
      <c r="X785" s="137">
        <f t="shared" si="210"/>
        <v>0</v>
      </c>
      <c r="Y785" s="137">
        <f t="shared" si="210"/>
        <v>0</v>
      </c>
      <c r="Z785" s="137">
        <f t="shared" si="210"/>
        <v>0</v>
      </c>
      <c r="AA785" s="137">
        <f t="shared" si="210"/>
        <v>0</v>
      </c>
      <c r="AB785" s="137">
        <f t="shared" si="210"/>
        <v>0</v>
      </c>
      <c r="AC785" s="137">
        <f t="shared" si="210"/>
        <v>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c r="AL785" s="136">
        <f>IF(OR(F785="工事・メンテ（共用可）",F785="要調整"),0.5,IF(F785="ヘリ訓練日",0.4,1))</f>
        <v>1</v>
      </c>
      <c r="AM785" s="136">
        <v>1</v>
      </c>
    </row>
    <row r="786" spans="1:39" ht="56.25">
      <c r="A786" s="148">
        <v>677</v>
      </c>
      <c r="B786" s="149">
        <v>46072</v>
      </c>
      <c r="C786" s="150">
        <v>9</v>
      </c>
      <c r="D786" s="150">
        <v>11</v>
      </c>
      <c r="E786" s="153" t="s">
        <v>35</v>
      </c>
      <c r="F786" s="156" t="s">
        <v>96</v>
      </c>
      <c r="G786" s="156" t="s">
        <v>1</v>
      </c>
      <c r="H786" s="138" t="str">
        <f>IF(OR(G786="中止",G786="取消"),"998",IF(ISNA(MATCH($E786,施設情報!$B$2:$B$96,0)),"999",INDEX(施設情報!$C$2:$C$96,MATCH($E786,施設情報!$B$2:$B$96,0))))</f>
        <v>041</v>
      </c>
      <c r="I786" s="139">
        <f t="shared" si="203"/>
        <v>46072</v>
      </c>
      <c r="J786" s="137" t="str">
        <f t="shared" si="204"/>
        <v>041-46072</v>
      </c>
      <c r="K786" s="137">
        <f t="shared" si="205"/>
        <v>0.375</v>
      </c>
      <c r="L786" s="137">
        <f t="shared" si="206"/>
        <v>0.45833333333333331</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100</v>
      </c>
      <c r="W786" s="137">
        <f t="shared" si="210"/>
        <v>100</v>
      </c>
      <c r="X786" s="137">
        <f t="shared" si="210"/>
        <v>0</v>
      </c>
      <c r="Y786" s="137">
        <f t="shared" si="210"/>
        <v>0</v>
      </c>
      <c r="Z786" s="137">
        <f t="shared" si="210"/>
        <v>0</v>
      </c>
      <c r="AA786" s="137">
        <f t="shared" si="210"/>
        <v>0</v>
      </c>
      <c r="AB786" s="137">
        <f t="shared" si="210"/>
        <v>0</v>
      </c>
      <c r="AC786" s="137">
        <f t="shared" si="210"/>
        <v>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c r="AL786" s="136">
        <f>IF(OR(F786="工事・メンテ（共用可）",F786="要調整"),0.5,IF(F786="ヘリ訓練日",0.4,1))</f>
        <v>1</v>
      </c>
      <c r="AM786" s="136">
        <v>1</v>
      </c>
    </row>
    <row r="787" spans="1:39" ht="56.25">
      <c r="A787" s="148">
        <v>678</v>
      </c>
      <c r="B787" s="149">
        <v>46072</v>
      </c>
      <c r="C787" s="150">
        <v>9</v>
      </c>
      <c r="D787" s="150">
        <v>11</v>
      </c>
      <c r="E787" s="153" t="s">
        <v>36</v>
      </c>
      <c r="F787" s="156" t="s">
        <v>96</v>
      </c>
      <c r="G787" s="156" t="s">
        <v>1</v>
      </c>
      <c r="H787" s="138" t="str">
        <f>IF(OR(G787="中止",G787="取消"),"998",IF(ISNA(MATCH($E787,施設情報!$B$2:$B$96,0)),"999",INDEX(施設情報!$C$2:$C$96,MATCH($E787,施設情報!$B$2:$B$96,0))))</f>
        <v>042</v>
      </c>
      <c r="I787" s="139">
        <f t="shared" si="203"/>
        <v>46072</v>
      </c>
      <c r="J787" s="137" t="str">
        <f t="shared" si="204"/>
        <v>042-46072</v>
      </c>
      <c r="K787" s="137">
        <f t="shared" si="205"/>
        <v>0.375</v>
      </c>
      <c r="L787" s="137">
        <f t="shared" si="206"/>
        <v>0.45833333333333331</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100</v>
      </c>
      <c r="W787" s="137">
        <f t="shared" si="210"/>
        <v>100</v>
      </c>
      <c r="X787" s="137">
        <f t="shared" si="210"/>
        <v>0</v>
      </c>
      <c r="Y787" s="137">
        <f t="shared" si="210"/>
        <v>0</v>
      </c>
      <c r="Z787" s="137">
        <f t="shared" si="210"/>
        <v>0</v>
      </c>
      <c r="AA787" s="137">
        <f t="shared" si="210"/>
        <v>0</v>
      </c>
      <c r="AB787" s="137">
        <f t="shared" si="210"/>
        <v>0</v>
      </c>
      <c r="AC787" s="137">
        <f t="shared" si="210"/>
        <v>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1</v>
      </c>
      <c r="AM787" s="136">
        <v>1</v>
      </c>
    </row>
    <row r="788" spans="1:39" ht="56.25">
      <c r="A788" s="148">
        <v>679</v>
      </c>
      <c r="B788" s="149">
        <v>46072</v>
      </c>
      <c r="C788" s="150">
        <v>9</v>
      </c>
      <c r="D788" s="150">
        <v>11</v>
      </c>
      <c r="E788" s="153" t="s">
        <v>37</v>
      </c>
      <c r="F788" s="156" t="s">
        <v>96</v>
      </c>
      <c r="G788" s="156" t="s">
        <v>1</v>
      </c>
      <c r="H788" s="138" t="str">
        <f>IF(OR(G788="中止",G788="取消"),"998",IF(ISNA(MATCH($E788,施設情報!$B$2:$B$96,0)),"999",INDEX(施設情報!$C$2:$C$96,MATCH($E788,施設情報!$B$2:$B$96,0))))</f>
        <v>043</v>
      </c>
      <c r="I788" s="139">
        <f t="shared" si="203"/>
        <v>46072</v>
      </c>
      <c r="J788" s="137" t="str">
        <f t="shared" si="204"/>
        <v>043-46072</v>
      </c>
      <c r="K788" s="137">
        <f t="shared" si="205"/>
        <v>0.375</v>
      </c>
      <c r="L788" s="137">
        <f t="shared" si="206"/>
        <v>0.45833333333333331</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100</v>
      </c>
      <c r="W788" s="137">
        <f t="shared" si="210"/>
        <v>100</v>
      </c>
      <c r="X788" s="137">
        <f t="shared" si="210"/>
        <v>0</v>
      </c>
      <c r="Y788" s="137">
        <f t="shared" si="210"/>
        <v>0</v>
      </c>
      <c r="Z788" s="137">
        <f t="shared" si="210"/>
        <v>0</v>
      </c>
      <c r="AA788" s="137">
        <f t="shared" si="210"/>
        <v>0</v>
      </c>
      <c r="AB788" s="137">
        <f t="shared" si="210"/>
        <v>0</v>
      </c>
      <c r="AC788" s="137">
        <f t="shared" si="210"/>
        <v>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1</v>
      </c>
      <c r="AM788" s="136">
        <v>1</v>
      </c>
    </row>
    <row r="789" spans="1:39" ht="37.5">
      <c r="A789" s="148">
        <v>882</v>
      </c>
      <c r="B789" s="149">
        <v>46072</v>
      </c>
      <c r="C789" s="150">
        <v>9</v>
      </c>
      <c r="D789" s="150">
        <v>17</v>
      </c>
      <c r="E789" s="153" t="s">
        <v>40</v>
      </c>
      <c r="F789" s="156" t="s">
        <v>38</v>
      </c>
      <c r="G789" s="156" t="s">
        <v>495</v>
      </c>
      <c r="H789" s="138" t="str">
        <f>IF(OR(G789="中止",G789="取消"),"998",IF(ISNA(MATCH($E789,施設情報!$B$2:$B$96,0)),"999",INDEX(施設情報!$C$2:$C$96,MATCH($E789,施設情報!$B$2:$B$96,0))))</f>
        <v>998</v>
      </c>
      <c r="I789" s="139">
        <f t="shared" si="203"/>
        <v>46072</v>
      </c>
      <c r="J789" s="137" t="str">
        <f t="shared" si="204"/>
        <v>998-46072</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1</v>
      </c>
      <c r="AM789" s="136">
        <v>1</v>
      </c>
    </row>
    <row r="790" spans="1:39" ht="75">
      <c r="A790" s="148">
        <v>883</v>
      </c>
      <c r="B790" s="149">
        <v>46072</v>
      </c>
      <c r="C790" s="150">
        <v>9</v>
      </c>
      <c r="D790" s="150">
        <v>17</v>
      </c>
      <c r="E790" s="153" t="s">
        <v>41</v>
      </c>
      <c r="F790" s="156" t="s">
        <v>38</v>
      </c>
      <c r="G790" s="156" t="s">
        <v>495</v>
      </c>
      <c r="H790" s="138" t="str">
        <f>IF(OR(G790="中止",G790="取消"),"998",IF(ISNA(MATCH($E790,施設情報!$B$2:$B$96,0)),"999",INDEX(施設情報!$C$2:$C$96,MATCH($E790,施設情報!$B$2:$B$96,0))))</f>
        <v>998</v>
      </c>
      <c r="I790" s="139">
        <f t="shared" si="203"/>
        <v>46072</v>
      </c>
      <c r="J790" s="137" t="str">
        <f t="shared" si="204"/>
        <v>998-46072</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1</v>
      </c>
      <c r="AM790" s="136">
        <v>1</v>
      </c>
    </row>
    <row r="791" spans="1:39" ht="93.75">
      <c r="A791" s="148">
        <v>884</v>
      </c>
      <c r="B791" s="149">
        <v>46072</v>
      </c>
      <c r="C791" s="150">
        <v>9</v>
      </c>
      <c r="D791" s="150">
        <v>17</v>
      </c>
      <c r="E791" s="153" t="s">
        <v>42</v>
      </c>
      <c r="F791" s="156" t="s">
        <v>38</v>
      </c>
      <c r="G791" s="156" t="s">
        <v>495</v>
      </c>
      <c r="H791" s="138" t="str">
        <f>IF(OR(G791="中止",G791="取消"),"998",IF(ISNA(MATCH($E791,施設情報!$B$2:$B$96,0)),"999",INDEX(施設情報!$C$2:$C$96,MATCH($E791,施設情報!$B$2:$B$96,0))))</f>
        <v>998</v>
      </c>
      <c r="I791" s="139">
        <f t="shared" si="203"/>
        <v>46072</v>
      </c>
      <c r="J791" s="137" t="str">
        <f t="shared" si="204"/>
        <v>998-46072</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100</v>
      </c>
      <c r="W791" s="137">
        <f t="shared" si="210"/>
        <v>100</v>
      </c>
      <c r="X791" s="137">
        <f t="shared" si="210"/>
        <v>100</v>
      </c>
      <c r="Y791" s="137">
        <f t="shared" si="210"/>
        <v>100</v>
      </c>
      <c r="Z791" s="137">
        <f t="shared" si="210"/>
        <v>100</v>
      </c>
      <c r="AA791" s="137">
        <f t="shared" si="210"/>
        <v>100</v>
      </c>
      <c r="AB791" s="137">
        <f t="shared" si="210"/>
        <v>100</v>
      </c>
      <c r="AC791" s="137">
        <f t="shared" si="210"/>
        <v>100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1</v>
      </c>
      <c r="AM791" s="136">
        <v>1</v>
      </c>
    </row>
    <row r="792" spans="1:39" ht="75">
      <c r="A792" s="148">
        <v>885</v>
      </c>
      <c r="B792" s="149">
        <v>46072</v>
      </c>
      <c r="C792" s="150">
        <v>9</v>
      </c>
      <c r="D792" s="150">
        <v>17</v>
      </c>
      <c r="E792" s="153" t="s">
        <v>43</v>
      </c>
      <c r="F792" s="156" t="s">
        <v>38</v>
      </c>
      <c r="G792" s="156" t="s">
        <v>495</v>
      </c>
      <c r="H792" s="138" t="str">
        <f>IF(OR(G792="中止",G792="取消"),"998",IF(ISNA(MATCH($E792,施設情報!$B$2:$B$96,0)),"999",INDEX(施設情報!$C$2:$C$96,MATCH($E792,施設情報!$B$2:$B$96,0))))</f>
        <v>998</v>
      </c>
      <c r="I792" s="139">
        <f t="shared" si="203"/>
        <v>46072</v>
      </c>
      <c r="J792" s="137" t="str">
        <f t="shared" si="204"/>
        <v>998-46072</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37.5">
      <c r="A793" s="148">
        <v>886</v>
      </c>
      <c r="B793" s="149">
        <v>46072</v>
      </c>
      <c r="C793" s="150">
        <v>9</v>
      </c>
      <c r="D793" s="150">
        <v>17</v>
      </c>
      <c r="E793" s="153" t="s">
        <v>2</v>
      </c>
      <c r="F793" s="156" t="s">
        <v>38</v>
      </c>
      <c r="G793" s="156" t="s">
        <v>495</v>
      </c>
      <c r="H793" s="138" t="str">
        <f>IF(OR(G793="中止",G793="取消"),"998",IF(ISNA(MATCH($E793,施設情報!$B$2:$B$96,0)),"999",INDEX(施設情報!$C$2:$C$96,MATCH($E793,施設情報!$B$2:$B$96,0))))</f>
        <v>998</v>
      </c>
      <c r="I793" s="139">
        <f t="shared" si="203"/>
        <v>46072</v>
      </c>
      <c r="J793" s="137" t="str">
        <f t="shared" si="204"/>
        <v>998-46072</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37.5">
      <c r="A794" s="148">
        <v>1034</v>
      </c>
      <c r="B794" s="149">
        <v>46072</v>
      </c>
      <c r="C794" s="150">
        <v>9</v>
      </c>
      <c r="D794" s="150">
        <v>17</v>
      </c>
      <c r="E794" s="153" t="s">
        <v>91</v>
      </c>
      <c r="F794" s="156" t="s">
        <v>496</v>
      </c>
      <c r="G794" s="156" t="s">
        <v>495</v>
      </c>
      <c r="H794" s="138" t="str">
        <f>IF(OR(G794="中止",G794="取消"),"998",IF(ISNA(MATCH($E794,施設情報!$B$2:$B$96,0)),"999",INDEX(施設情報!$C$2:$C$96,MATCH($E794,施設情報!$B$2:$B$96,0))))</f>
        <v>998</v>
      </c>
      <c r="I794" s="139">
        <f t="shared" si="203"/>
        <v>46072</v>
      </c>
      <c r="J794" s="137" t="str">
        <f t="shared" si="204"/>
        <v>998-46072</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37.5">
      <c r="A795" s="148">
        <v>1096</v>
      </c>
      <c r="B795" s="149">
        <v>46072</v>
      </c>
      <c r="C795" s="150">
        <v>9</v>
      </c>
      <c r="D795" s="150">
        <v>17</v>
      </c>
      <c r="E795" s="153" t="s">
        <v>40</v>
      </c>
      <c r="F795" s="156" t="s">
        <v>38</v>
      </c>
      <c r="G795" s="156" t="s">
        <v>497</v>
      </c>
      <c r="H795" s="138" t="str">
        <f>IF(OR(G795="中止",G795="取消"),"998",IF(ISNA(MATCH($E795,施設情報!$B$2:$B$96,0)),"999",INDEX(施設情報!$C$2:$C$96,MATCH($E795,施設情報!$B$2:$B$96,0))))</f>
        <v>003</v>
      </c>
      <c r="I795" s="139">
        <f t="shared" si="203"/>
        <v>46072</v>
      </c>
      <c r="J795" s="137" t="str">
        <f t="shared" si="204"/>
        <v>003-46072</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75">
      <c r="A796" s="148">
        <v>1097</v>
      </c>
      <c r="B796" s="149">
        <v>46072</v>
      </c>
      <c r="C796" s="150">
        <v>9</v>
      </c>
      <c r="D796" s="150">
        <v>17</v>
      </c>
      <c r="E796" s="153" t="s">
        <v>41</v>
      </c>
      <c r="F796" s="156" t="s">
        <v>38</v>
      </c>
      <c r="G796" s="156" t="s">
        <v>497</v>
      </c>
      <c r="H796" s="138" t="str">
        <f>IF(OR(G796="中止",G796="取消"),"998",IF(ISNA(MATCH($E796,施設情報!$B$2:$B$96,0)),"999",INDEX(施設情報!$C$2:$C$96,MATCH($E796,施設情報!$B$2:$B$96,0))))</f>
        <v>004</v>
      </c>
      <c r="I796" s="139">
        <f t="shared" si="203"/>
        <v>46072</v>
      </c>
      <c r="J796" s="137" t="str">
        <f t="shared" si="204"/>
        <v>004-46072</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75">
      <c r="A797" s="148">
        <v>1098</v>
      </c>
      <c r="B797" s="149">
        <v>46072</v>
      </c>
      <c r="C797" s="150">
        <v>9</v>
      </c>
      <c r="D797" s="150">
        <v>17</v>
      </c>
      <c r="E797" s="153" t="s">
        <v>43</v>
      </c>
      <c r="F797" s="156" t="s">
        <v>38</v>
      </c>
      <c r="G797" s="156" t="s">
        <v>497</v>
      </c>
      <c r="H797" s="138" t="str">
        <f>IF(OR(G797="中止",G797="取消"),"998",IF(ISNA(MATCH($E797,施設情報!$B$2:$B$96,0)),"999",INDEX(施設情報!$C$2:$C$96,MATCH($E797,施設情報!$B$2:$B$96,0))))</f>
        <v>006</v>
      </c>
      <c r="I797" s="139">
        <f t="shared" si="203"/>
        <v>46072</v>
      </c>
      <c r="J797" s="137" t="str">
        <f t="shared" si="204"/>
        <v>006-46072</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37.5">
      <c r="A798" s="148">
        <v>1099</v>
      </c>
      <c r="B798" s="149">
        <v>46072</v>
      </c>
      <c r="C798" s="150">
        <v>9</v>
      </c>
      <c r="D798" s="150">
        <v>17</v>
      </c>
      <c r="E798" s="153" t="s">
        <v>2</v>
      </c>
      <c r="F798" s="156" t="s">
        <v>38</v>
      </c>
      <c r="G798" s="156" t="s">
        <v>497</v>
      </c>
      <c r="H798" s="138" t="str">
        <f>IF(OR(G798="中止",G798="取消"),"998",IF(ISNA(MATCH($E798,施設情報!$B$2:$B$96,0)),"999",INDEX(施設情報!$C$2:$C$96,MATCH($E798,施設情報!$B$2:$B$96,0))))</f>
        <v>008</v>
      </c>
      <c r="I798" s="139">
        <f t="shared" si="203"/>
        <v>46072</v>
      </c>
      <c r="J798" s="137" t="str">
        <f t="shared" si="204"/>
        <v>008-46072</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37.5">
      <c r="A799" s="148">
        <v>1106</v>
      </c>
      <c r="B799" s="149">
        <v>46072</v>
      </c>
      <c r="C799" s="150">
        <v>9</v>
      </c>
      <c r="D799" s="150">
        <v>17</v>
      </c>
      <c r="E799" s="153" t="s">
        <v>91</v>
      </c>
      <c r="F799" s="156" t="s">
        <v>496</v>
      </c>
      <c r="G799" s="156" t="s">
        <v>497</v>
      </c>
      <c r="H799" s="138" t="str">
        <f>IF(OR(G799="中止",G799="取消"),"998",IF(ISNA(MATCH($E799,施設情報!$B$2:$B$96,0)),"999",INDEX(施設情報!$C$2:$C$96,MATCH($E799,施設情報!$B$2:$B$96,0))))</f>
        <v>018</v>
      </c>
      <c r="I799" s="139">
        <f t="shared" si="203"/>
        <v>46072</v>
      </c>
      <c r="J799" s="137" t="str">
        <f t="shared" si="204"/>
        <v>018-46072</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93.75">
      <c r="A800" s="148">
        <v>1110</v>
      </c>
      <c r="B800" s="149">
        <v>46072</v>
      </c>
      <c r="C800" s="150">
        <v>9</v>
      </c>
      <c r="D800" s="150">
        <v>17</v>
      </c>
      <c r="E800" s="2" t="s">
        <v>42</v>
      </c>
      <c r="F800" s="156" t="s">
        <v>38</v>
      </c>
      <c r="G800" s="156" t="s">
        <v>497</v>
      </c>
      <c r="H800" s="138" t="str">
        <f>IF(OR(G800="中止",G800="取消"),"998",IF(ISNA(MATCH($E800,施設情報!$B$2:$B$96,0)),"999",INDEX(施設情報!$C$2:$C$96,MATCH($E800,施設情報!$B$2:$B$96,0))))</f>
        <v>005</v>
      </c>
      <c r="I800" s="139">
        <f t="shared" si="203"/>
        <v>46072</v>
      </c>
      <c r="J800" s="137" t="str">
        <f t="shared" si="204"/>
        <v>005-46072</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56.25">
      <c r="A801" s="148">
        <v>345</v>
      </c>
      <c r="B801" s="152">
        <v>46073</v>
      </c>
      <c r="C801" s="154">
        <v>9</v>
      </c>
      <c r="D801" s="154">
        <v>17</v>
      </c>
      <c r="E801" s="153" t="s">
        <v>53</v>
      </c>
      <c r="F801" s="207" t="s">
        <v>96</v>
      </c>
      <c r="G801" s="207" t="s">
        <v>1</v>
      </c>
      <c r="H801" s="138" t="str">
        <f>IF(OR(G801="中止",G801="取消"),"998",IF(ISNA(MATCH($E801,施設情報!$B$2:$B$96,0)),"999",INDEX(施設情報!$C$2:$C$96,MATCH($E801,施設情報!$B$2:$B$96,0))))</f>
        <v>024</v>
      </c>
      <c r="I801" s="139">
        <f t="shared" si="203"/>
        <v>46073</v>
      </c>
      <c r="J801" s="137" t="str">
        <f t="shared" si="204"/>
        <v>024-46073</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37.5">
      <c r="A802" s="148">
        <v>887</v>
      </c>
      <c r="B802" s="149">
        <v>46073</v>
      </c>
      <c r="C802" s="150">
        <v>9</v>
      </c>
      <c r="D802" s="150">
        <v>17</v>
      </c>
      <c r="E802" s="153" t="s">
        <v>40</v>
      </c>
      <c r="F802" s="156" t="s">
        <v>38</v>
      </c>
      <c r="G802" s="156" t="s">
        <v>495</v>
      </c>
      <c r="H802" s="138" t="str">
        <f>IF(OR(G802="中止",G802="取消"),"998",IF(ISNA(MATCH($E802,施設情報!$B$2:$B$96,0)),"999",INDEX(施設情報!$C$2:$C$96,MATCH($E802,施設情報!$B$2:$B$96,0))))</f>
        <v>998</v>
      </c>
      <c r="I802" s="139">
        <f t="shared" si="203"/>
        <v>46073</v>
      </c>
      <c r="J802" s="137" t="str">
        <f t="shared" si="204"/>
        <v>998-46073</v>
      </c>
      <c r="K802" s="137">
        <f t="shared" si="205"/>
        <v>0.375</v>
      </c>
      <c r="L802" s="137">
        <f t="shared" si="206"/>
        <v>0.70833333333333337</v>
      </c>
      <c r="M802" s="137">
        <f t="shared" si="211"/>
        <v>0</v>
      </c>
      <c r="N802" s="137">
        <f t="shared" si="211"/>
        <v>0</v>
      </c>
      <c r="O802" s="137">
        <f t="shared" si="211"/>
        <v>0</v>
      </c>
      <c r="P802" s="137">
        <f t="shared" si="211"/>
        <v>0</v>
      </c>
      <c r="Q802" s="137">
        <f t="shared" si="211"/>
        <v>0</v>
      </c>
      <c r="R802" s="137">
        <f t="shared" si="211"/>
        <v>0</v>
      </c>
      <c r="S802" s="137">
        <f t="shared" si="211"/>
        <v>0</v>
      </c>
      <c r="T802" s="137">
        <f t="shared" si="211"/>
        <v>0</v>
      </c>
      <c r="U802" s="137">
        <f t="shared" si="211"/>
        <v>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0</v>
      </c>
      <c r="AE802" s="137">
        <f t="shared" si="212"/>
        <v>0</v>
      </c>
      <c r="AF802" s="137">
        <f t="shared" si="212"/>
        <v>0</v>
      </c>
      <c r="AG802" s="137">
        <f t="shared" si="212"/>
        <v>0</v>
      </c>
      <c r="AH802" s="137">
        <f t="shared" si="212"/>
        <v>0</v>
      </c>
      <c r="AI802" s="137">
        <f t="shared" si="212"/>
        <v>0</v>
      </c>
      <c r="AJ802" s="137">
        <f t="shared" si="212"/>
        <v>0</v>
      </c>
      <c r="AK802" s="136">
        <f ca="1">IF(AND(AND($AK$3&lt;=B802,B802&lt;=$AK$1),B802&lt;&gt;""),1,0)</f>
        <v>1</v>
      </c>
      <c r="AL802" s="136">
        <f>IF(OR(F802="工事・メンテ（共用可）",F802="要調整"),0.5,IF(F802="ヘリ訓練日",0.4,1))</f>
        <v>1</v>
      </c>
      <c r="AM802" s="136">
        <v>1</v>
      </c>
    </row>
    <row r="803" spans="1:39" ht="75">
      <c r="A803" s="148">
        <v>888</v>
      </c>
      <c r="B803" s="149">
        <v>46073</v>
      </c>
      <c r="C803" s="150">
        <v>9</v>
      </c>
      <c r="D803" s="150">
        <v>17</v>
      </c>
      <c r="E803" s="153" t="s">
        <v>41</v>
      </c>
      <c r="F803" s="156" t="s">
        <v>38</v>
      </c>
      <c r="G803" s="156" t="s">
        <v>495</v>
      </c>
      <c r="H803" s="138" t="str">
        <f>IF(OR(G803="中止",G803="取消"),"998",IF(ISNA(MATCH($E803,施設情報!$B$2:$B$96,0)),"999",INDEX(施設情報!$C$2:$C$96,MATCH($E803,施設情報!$B$2:$B$96,0))))</f>
        <v>998</v>
      </c>
      <c r="I803" s="139">
        <f t="shared" si="203"/>
        <v>46073</v>
      </c>
      <c r="J803" s="137" t="str">
        <f t="shared" si="204"/>
        <v>998-46073</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93.75">
      <c r="A804" s="148">
        <v>889</v>
      </c>
      <c r="B804" s="149">
        <v>46073</v>
      </c>
      <c r="C804" s="150">
        <v>9</v>
      </c>
      <c r="D804" s="150">
        <v>17</v>
      </c>
      <c r="E804" s="153" t="s">
        <v>42</v>
      </c>
      <c r="F804" s="156" t="s">
        <v>38</v>
      </c>
      <c r="G804" s="156" t="s">
        <v>495</v>
      </c>
      <c r="H804" s="138" t="str">
        <f>IF(OR(G804="中止",G804="取消"),"998",IF(ISNA(MATCH($E804,施設情報!$B$2:$B$96,0)),"999",INDEX(施設情報!$C$2:$C$96,MATCH($E804,施設情報!$B$2:$B$96,0))))</f>
        <v>998</v>
      </c>
      <c r="I804" s="139">
        <f t="shared" si="203"/>
        <v>46073</v>
      </c>
      <c r="J804" s="137" t="str">
        <f t="shared" si="204"/>
        <v>998-46073</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75">
      <c r="A805" s="148">
        <v>890</v>
      </c>
      <c r="B805" s="149">
        <v>46073</v>
      </c>
      <c r="C805" s="150">
        <v>9</v>
      </c>
      <c r="D805" s="150">
        <v>17</v>
      </c>
      <c r="E805" s="153" t="s">
        <v>43</v>
      </c>
      <c r="F805" s="156" t="s">
        <v>38</v>
      </c>
      <c r="G805" s="156" t="s">
        <v>495</v>
      </c>
      <c r="H805" s="138" t="str">
        <f>IF(OR(G805="中止",G805="取消"),"998",IF(ISNA(MATCH($E805,施設情報!$B$2:$B$96,0)),"999",INDEX(施設情報!$C$2:$C$96,MATCH($E805,施設情報!$B$2:$B$96,0))))</f>
        <v>998</v>
      </c>
      <c r="I805" s="139">
        <f t="shared" si="203"/>
        <v>46073</v>
      </c>
      <c r="J805" s="137" t="str">
        <f t="shared" si="204"/>
        <v>998-46073</v>
      </c>
      <c r="K805" s="137">
        <f t="shared" si="205"/>
        <v>0.375</v>
      </c>
      <c r="L805" s="137">
        <f t="shared" si="206"/>
        <v>0.70833333333333337</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0</v>
      </c>
      <c r="U805" s="137">
        <f t="shared" si="213"/>
        <v>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0</v>
      </c>
      <c r="AE805" s="137">
        <f t="shared" si="214"/>
        <v>0</v>
      </c>
      <c r="AF805" s="137">
        <f t="shared" si="214"/>
        <v>0</v>
      </c>
      <c r="AG805" s="137">
        <f t="shared" si="214"/>
        <v>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37.5">
      <c r="A806" s="148">
        <v>891</v>
      </c>
      <c r="B806" s="149">
        <v>46073</v>
      </c>
      <c r="C806" s="150">
        <v>9</v>
      </c>
      <c r="D806" s="150">
        <v>17</v>
      </c>
      <c r="E806" s="153" t="s">
        <v>2</v>
      </c>
      <c r="F806" s="156" t="s">
        <v>38</v>
      </c>
      <c r="G806" s="156" t="s">
        <v>495</v>
      </c>
      <c r="H806" s="138" t="str">
        <f>IF(OR(G806="中止",G806="取消"),"998",IF(ISNA(MATCH($E806,施設情報!$B$2:$B$96,0)),"999",INDEX(施設情報!$C$2:$C$96,MATCH($E806,施設情報!$B$2:$B$96,0))))</f>
        <v>998</v>
      </c>
      <c r="I806" s="139">
        <f t="shared" si="203"/>
        <v>46073</v>
      </c>
      <c r="J806" s="137" t="str">
        <f t="shared" si="204"/>
        <v>998-46073</v>
      </c>
      <c r="K806" s="137">
        <f t="shared" si="205"/>
        <v>0.375</v>
      </c>
      <c r="L806" s="137">
        <f t="shared" si="206"/>
        <v>0.70833333333333337</v>
      </c>
      <c r="M806" s="137">
        <f t="shared" si="213"/>
        <v>0</v>
      </c>
      <c r="N806" s="137">
        <f t="shared" si="213"/>
        <v>0</v>
      </c>
      <c r="O806" s="137">
        <f t="shared" si="213"/>
        <v>0</v>
      </c>
      <c r="P806" s="137">
        <f t="shared" si="213"/>
        <v>0</v>
      </c>
      <c r="Q806" s="137">
        <f t="shared" si="213"/>
        <v>0</v>
      </c>
      <c r="R806" s="137">
        <f t="shared" si="213"/>
        <v>0</v>
      </c>
      <c r="S806" s="137">
        <f t="shared" si="213"/>
        <v>0</v>
      </c>
      <c r="T806" s="137">
        <f t="shared" si="213"/>
        <v>0</v>
      </c>
      <c r="U806" s="137">
        <f t="shared" si="213"/>
        <v>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0</v>
      </c>
      <c r="AE806" s="137">
        <f t="shared" si="214"/>
        <v>0</v>
      </c>
      <c r="AF806" s="137">
        <f t="shared" si="214"/>
        <v>0</v>
      </c>
      <c r="AG806" s="137">
        <f t="shared" si="214"/>
        <v>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37.5">
      <c r="A807" s="148">
        <v>1035</v>
      </c>
      <c r="B807" s="149">
        <v>46073</v>
      </c>
      <c r="C807" s="150">
        <v>9</v>
      </c>
      <c r="D807" s="150">
        <v>17</v>
      </c>
      <c r="E807" s="153" t="s">
        <v>91</v>
      </c>
      <c r="F807" s="156" t="s">
        <v>496</v>
      </c>
      <c r="G807" s="156" t="s">
        <v>495</v>
      </c>
      <c r="H807" s="138" t="str">
        <f>IF(OR(G807="中止",G807="取消"),"998",IF(ISNA(MATCH($E807,施設情報!$B$2:$B$96,0)),"999",INDEX(施設情報!$C$2:$C$96,MATCH($E807,施設情報!$B$2:$B$96,0))))</f>
        <v>998</v>
      </c>
      <c r="I807" s="139">
        <f t="shared" si="203"/>
        <v>46073</v>
      </c>
      <c r="J807" s="137" t="str">
        <f t="shared" si="204"/>
        <v>998-46073</v>
      </c>
      <c r="K807" s="137">
        <f t="shared" si="205"/>
        <v>0.375</v>
      </c>
      <c r="L807" s="137">
        <f t="shared" si="206"/>
        <v>0.70833333333333337</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0</v>
      </c>
      <c r="AE807" s="137">
        <f t="shared" si="214"/>
        <v>0</v>
      </c>
      <c r="AF807" s="137">
        <f t="shared" si="214"/>
        <v>0</v>
      </c>
      <c r="AG807" s="137">
        <f t="shared" si="214"/>
        <v>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37.5">
      <c r="A808" s="148">
        <v>1100</v>
      </c>
      <c r="B808" s="149">
        <v>46073</v>
      </c>
      <c r="C808" s="150">
        <v>9</v>
      </c>
      <c r="D808" s="150">
        <v>17</v>
      </c>
      <c r="E808" s="153" t="s">
        <v>40</v>
      </c>
      <c r="F808" s="156" t="s">
        <v>38</v>
      </c>
      <c r="G808" s="156" t="s">
        <v>497</v>
      </c>
      <c r="H808" s="138" t="str">
        <f>IF(OR(G808="中止",G808="取消"),"998",IF(ISNA(MATCH($E808,施設情報!$B$2:$B$96,0)),"999",INDEX(施設情報!$C$2:$C$96,MATCH($E808,施設情報!$B$2:$B$96,0))))</f>
        <v>003</v>
      </c>
      <c r="I808" s="139">
        <f t="shared" si="203"/>
        <v>46073</v>
      </c>
      <c r="J808" s="137" t="str">
        <f t="shared" si="204"/>
        <v>003-46073</v>
      </c>
      <c r="K808" s="137">
        <f t="shared" si="205"/>
        <v>0.375</v>
      </c>
      <c r="L808" s="137">
        <f t="shared" si="206"/>
        <v>0.70833333333333337</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75">
      <c r="A809" s="148">
        <v>1101</v>
      </c>
      <c r="B809" s="149">
        <v>46073</v>
      </c>
      <c r="C809" s="150">
        <v>9</v>
      </c>
      <c r="D809" s="150">
        <v>17</v>
      </c>
      <c r="E809" s="153" t="s">
        <v>41</v>
      </c>
      <c r="F809" s="156" t="s">
        <v>38</v>
      </c>
      <c r="G809" s="156" t="s">
        <v>497</v>
      </c>
      <c r="H809" s="138" t="str">
        <f>IF(OR(G809="中止",G809="取消"),"998",IF(ISNA(MATCH($E809,施設情報!$B$2:$B$96,0)),"999",INDEX(施設情報!$C$2:$C$96,MATCH($E809,施設情報!$B$2:$B$96,0))))</f>
        <v>004</v>
      </c>
      <c r="I809" s="139">
        <f t="shared" si="203"/>
        <v>46073</v>
      </c>
      <c r="J809" s="137" t="str">
        <f t="shared" si="204"/>
        <v>004-46073</v>
      </c>
      <c r="K809" s="137">
        <f t="shared" si="205"/>
        <v>0.375</v>
      </c>
      <c r="L809" s="137">
        <f t="shared" si="206"/>
        <v>0.70833333333333337</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75">
      <c r="A810" s="148">
        <v>1102</v>
      </c>
      <c r="B810" s="149">
        <v>46073</v>
      </c>
      <c r="C810" s="150">
        <v>9</v>
      </c>
      <c r="D810" s="150">
        <v>17</v>
      </c>
      <c r="E810" s="153" t="s">
        <v>43</v>
      </c>
      <c r="F810" s="156" t="s">
        <v>38</v>
      </c>
      <c r="G810" s="156" t="s">
        <v>497</v>
      </c>
      <c r="H810" s="138" t="str">
        <f>IF(OR(G810="中止",G810="取消"),"998",IF(ISNA(MATCH($E810,施設情報!$B$2:$B$96,0)),"999",INDEX(施設情報!$C$2:$C$96,MATCH($E810,施設情報!$B$2:$B$96,0))))</f>
        <v>006</v>
      </c>
      <c r="I810" s="139">
        <f t="shared" si="203"/>
        <v>46073</v>
      </c>
      <c r="J810" s="137" t="str">
        <f t="shared" si="204"/>
        <v>006-46073</v>
      </c>
      <c r="K810" s="137">
        <f t="shared" si="205"/>
        <v>0.375</v>
      </c>
      <c r="L810" s="137">
        <f t="shared" si="206"/>
        <v>0.70833333333333337</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0</v>
      </c>
      <c r="AE810" s="137">
        <f t="shared" si="214"/>
        <v>0</v>
      </c>
      <c r="AF810" s="137">
        <f t="shared" si="214"/>
        <v>0</v>
      </c>
      <c r="AG810" s="137">
        <f t="shared" si="214"/>
        <v>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37.5">
      <c r="A811" s="148">
        <v>1103</v>
      </c>
      <c r="B811" s="149">
        <v>46073</v>
      </c>
      <c r="C811" s="150">
        <v>9</v>
      </c>
      <c r="D811" s="150">
        <v>17</v>
      </c>
      <c r="E811" s="153" t="s">
        <v>2</v>
      </c>
      <c r="F811" s="156" t="s">
        <v>38</v>
      </c>
      <c r="G811" s="156" t="s">
        <v>497</v>
      </c>
      <c r="H811" s="138" t="str">
        <f>IF(OR(G811="中止",G811="取消"),"998",IF(ISNA(MATCH($E811,施設情報!$B$2:$B$96,0)),"999",INDEX(施設情報!$C$2:$C$96,MATCH($E811,施設情報!$B$2:$B$96,0))))</f>
        <v>008</v>
      </c>
      <c r="I811" s="139">
        <f t="shared" si="203"/>
        <v>46073</v>
      </c>
      <c r="J811" s="137" t="str">
        <f t="shared" si="204"/>
        <v>008-46073</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37.5">
      <c r="A812" s="148">
        <v>1107</v>
      </c>
      <c r="B812" s="149">
        <v>46073</v>
      </c>
      <c r="C812" s="150">
        <v>9</v>
      </c>
      <c r="D812" s="150">
        <v>17</v>
      </c>
      <c r="E812" s="153" t="s">
        <v>91</v>
      </c>
      <c r="F812" s="156" t="s">
        <v>496</v>
      </c>
      <c r="G812" s="156" t="s">
        <v>497</v>
      </c>
      <c r="H812" s="138" t="str">
        <f>IF(OR(G812="中止",G812="取消"),"998",IF(ISNA(MATCH($E812,施設情報!$B$2:$B$96,0)),"999",INDEX(施設情報!$C$2:$C$96,MATCH($E812,施設情報!$B$2:$B$96,0))))</f>
        <v>018</v>
      </c>
      <c r="I812" s="139">
        <f t="shared" si="203"/>
        <v>46073</v>
      </c>
      <c r="J812" s="137" t="str">
        <f t="shared" si="204"/>
        <v>018-46073</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93.75">
      <c r="A813" s="148">
        <v>1111</v>
      </c>
      <c r="B813" s="149">
        <v>46073</v>
      </c>
      <c r="C813" s="150">
        <v>9</v>
      </c>
      <c r="D813" s="150">
        <v>17</v>
      </c>
      <c r="E813" s="2" t="s">
        <v>42</v>
      </c>
      <c r="F813" s="156" t="s">
        <v>38</v>
      </c>
      <c r="G813" s="156" t="s">
        <v>497</v>
      </c>
      <c r="H813" s="138" t="str">
        <f>IF(OR(G813="中止",G813="取消"),"998",IF(ISNA(MATCH($E813,施設情報!$B$2:$B$96,0)),"999",INDEX(施設情報!$C$2:$C$96,MATCH($E813,施設情報!$B$2:$B$96,0))))</f>
        <v>005</v>
      </c>
      <c r="I813" s="139">
        <f t="shared" si="203"/>
        <v>46073</v>
      </c>
      <c r="J813" s="137" t="str">
        <f t="shared" si="204"/>
        <v>005-46073</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37.5">
      <c r="A814" s="148">
        <v>15</v>
      </c>
      <c r="B814" s="149">
        <v>46074</v>
      </c>
      <c r="C814" s="150">
        <v>0</v>
      </c>
      <c r="D814" s="150">
        <v>24</v>
      </c>
      <c r="E814" s="153" t="s">
        <v>28</v>
      </c>
      <c r="F814" s="156" t="s">
        <v>29</v>
      </c>
      <c r="G814" s="156" t="s">
        <v>1</v>
      </c>
      <c r="H814" s="138" t="str">
        <f>IF(OR(G814="中止",G814="取消"),"998",IF(ISNA(MATCH($E814,施設情報!$B$2:$B$96,0)),"999",INDEX(施設情報!$C$2:$C$96,MATCH($E814,施設情報!$B$2:$B$96,0))))</f>
        <v>001</v>
      </c>
      <c r="I814" s="139">
        <f t="shared" si="203"/>
        <v>46074</v>
      </c>
      <c r="J814" s="137" t="str">
        <f t="shared" si="204"/>
        <v>001-46074</v>
      </c>
      <c r="K814" s="137">
        <f t="shared" si="205"/>
        <v>0</v>
      </c>
      <c r="L814" s="137">
        <f t="shared" si="206"/>
        <v>1</v>
      </c>
      <c r="M814" s="137">
        <f t="shared" si="213"/>
        <v>100</v>
      </c>
      <c r="N814" s="137">
        <f t="shared" si="213"/>
        <v>100</v>
      </c>
      <c r="O814" s="137">
        <f t="shared" si="213"/>
        <v>100</v>
      </c>
      <c r="P814" s="137">
        <f t="shared" si="213"/>
        <v>100</v>
      </c>
      <c r="Q814" s="137">
        <f t="shared" si="213"/>
        <v>100</v>
      </c>
      <c r="R814" s="137">
        <f t="shared" si="213"/>
        <v>100</v>
      </c>
      <c r="S814" s="137">
        <f t="shared" si="213"/>
        <v>100</v>
      </c>
      <c r="T814" s="137">
        <f t="shared" si="213"/>
        <v>100</v>
      </c>
      <c r="U814" s="137">
        <f t="shared" si="213"/>
        <v>100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100</v>
      </c>
      <c r="AE814" s="137">
        <f t="shared" si="214"/>
        <v>100</v>
      </c>
      <c r="AF814" s="137">
        <f t="shared" si="214"/>
        <v>100</v>
      </c>
      <c r="AG814" s="137">
        <f t="shared" si="214"/>
        <v>100</v>
      </c>
      <c r="AH814" s="137">
        <f t="shared" si="214"/>
        <v>100</v>
      </c>
      <c r="AI814" s="137">
        <f t="shared" si="214"/>
        <v>100</v>
      </c>
      <c r="AJ814" s="137">
        <f t="shared" si="214"/>
        <v>100</v>
      </c>
      <c r="AK814" s="136">
        <f ca="1">IF(AND(AND($AK$3&lt;=B814,B814&lt;=$AK$1),B814&lt;&gt;""),1,0)</f>
        <v>1</v>
      </c>
      <c r="AL814" s="136">
        <f>IF(OR(F814="工事・メンテ（共用可）",F814="要調整"),0.5,IF(F814="ヘリ訓練日",0.4,1))</f>
        <v>1</v>
      </c>
      <c r="AM814" s="136">
        <v>1</v>
      </c>
    </row>
    <row r="815" spans="1:39" ht="56.25">
      <c r="A815" s="148">
        <v>346</v>
      </c>
      <c r="B815" s="152">
        <v>46074</v>
      </c>
      <c r="C815" s="154">
        <v>9</v>
      </c>
      <c r="D815" s="154">
        <v>17</v>
      </c>
      <c r="E815" s="153" t="s">
        <v>53</v>
      </c>
      <c r="F815" s="207" t="s">
        <v>96</v>
      </c>
      <c r="G815" s="207" t="s">
        <v>1</v>
      </c>
      <c r="H815" s="138" t="str">
        <f>IF(OR(G815="中止",G815="取消"),"998",IF(ISNA(MATCH($E815,施設情報!$B$2:$B$96,0)),"999",INDEX(施設情報!$C$2:$C$96,MATCH($E815,施設情報!$B$2:$B$96,0))))</f>
        <v>024</v>
      </c>
      <c r="I815" s="139">
        <f t="shared" si="203"/>
        <v>46074</v>
      </c>
      <c r="J815" s="137" t="str">
        <f t="shared" si="204"/>
        <v>024-46074</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37.5">
      <c r="A816" s="148">
        <v>16</v>
      </c>
      <c r="B816" s="149">
        <v>46075</v>
      </c>
      <c r="C816" s="150">
        <v>0</v>
      </c>
      <c r="D816" s="150">
        <v>24</v>
      </c>
      <c r="E816" s="153" t="s">
        <v>28</v>
      </c>
      <c r="F816" s="156" t="s">
        <v>29</v>
      </c>
      <c r="G816" s="156" t="s">
        <v>1</v>
      </c>
      <c r="H816" s="138" t="str">
        <f>IF(OR(G816="中止",G816="取消"),"998",IF(ISNA(MATCH($E816,施設情報!$B$2:$B$96,0)),"999",INDEX(施設情報!$C$2:$C$96,MATCH($E816,施設情報!$B$2:$B$96,0))))</f>
        <v>001</v>
      </c>
      <c r="I816" s="139">
        <f t="shared" si="203"/>
        <v>46075</v>
      </c>
      <c r="J816" s="137" t="str">
        <f t="shared" si="204"/>
        <v>001-46075</v>
      </c>
      <c r="K816" s="137">
        <f t="shared" si="205"/>
        <v>0</v>
      </c>
      <c r="L816" s="137">
        <f t="shared" si="206"/>
        <v>1</v>
      </c>
      <c r="M816" s="137">
        <f t="shared" si="215"/>
        <v>100</v>
      </c>
      <c r="N816" s="137">
        <f t="shared" si="215"/>
        <v>100</v>
      </c>
      <c r="O816" s="137">
        <f t="shared" si="215"/>
        <v>100</v>
      </c>
      <c r="P816" s="137">
        <f t="shared" si="215"/>
        <v>100</v>
      </c>
      <c r="Q816" s="137">
        <f t="shared" si="215"/>
        <v>100</v>
      </c>
      <c r="R816" s="137">
        <f t="shared" si="215"/>
        <v>100</v>
      </c>
      <c r="S816" s="137">
        <f t="shared" si="215"/>
        <v>100</v>
      </c>
      <c r="T816" s="137">
        <f t="shared" si="215"/>
        <v>100</v>
      </c>
      <c r="U816" s="137">
        <f t="shared" si="215"/>
        <v>100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100</v>
      </c>
      <c r="AE816" s="137">
        <f t="shared" si="216"/>
        <v>100</v>
      </c>
      <c r="AF816" s="137">
        <f t="shared" si="216"/>
        <v>100</v>
      </c>
      <c r="AG816" s="137">
        <f t="shared" si="216"/>
        <v>100</v>
      </c>
      <c r="AH816" s="137">
        <f t="shared" si="216"/>
        <v>100</v>
      </c>
      <c r="AI816" s="137">
        <f t="shared" si="216"/>
        <v>100</v>
      </c>
      <c r="AJ816" s="137">
        <f t="shared" si="216"/>
        <v>100</v>
      </c>
      <c r="AK816" s="136">
        <f ca="1">IF(AND(AND($AK$3&lt;=B816,B816&lt;=$AK$1),B816&lt;&gt;""),1,0)</f>
        <v>1</v>
      </c>
      <c r="AL816" s="136">
        <f>IF(OR(F816="工事・メンテ（共用可）",F816="要調整"),0.5,IF(F816="ヘリ訓練日",0.4,1))</f>
        <v>1</v>
      </c>
      <c r="AM816" s="136">
        <v>1</v>
      </c>
    </row>
    <row r="817" spans="1:39" ht="56.25">
      <c r="A817" s="148">
        <v>347</v>
      </c>
      <c r="B817" s="152">
        <v>46075</v>
      </c>
      <c r="C817" s="154">
        <v>9</v>
      </c>
      <c r="D817" s="154">
        <v>17</v>
      </c>
      <c r="E817" s="153" t="s">
        <v>53</v>
      </c>
      <c r="F817" s="207" t="s">
        <v>96</v>
      </c>
      <c r="G817" s="207" t="s">
        <v>1</v>
      </c>
      <c r="H817" s="138" t="str">
        <f>IF(OR(G817="中止",G817="取消"),"998",IF(ISNA(MATCH($E817,施設情報!$B$2:$B$96,0)),"999",INDEX(施設情報!$C$2:$C$96,MATCH($E817,施設情報!$B$2:$B$96,0))))</f>
        <v>024</v>
      </c>
      <c r="I817" s="139">
        <f t="shared" si="203"/>
        <v>46075</v>
      </c>
      <c r="J817" s="137" t="str">
        <f t="shared" si="204"/>
        <v>024-46075</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37.5">
      <c r="A818" s="148">
        <v>108</v>
      </c>
      <c r="B818" s="149">
        <v>46076</v>
      </c>
      <c r="C818" s="150">
        <v>0</v>
      </c>
      <c r="D818" s="150">
        <v>24</v>
      </c>
      <c r="E818" s="153" t="s">
        <v>28</v>
      </c>
      <c r="F818" s="156" t="s">
        <v>29</v>
      </c>
      <c r="G818" s="156" t="s">
        <v>1</v>
      </c>
      <c r="H818" s="138" t="str">
        <f>IF(OR(G818="中止",G818="取消"),"998",IF(ISNA(MATCH($E818,施設情報!$B$2:$B$96,0)),"999",INDEX(施設情報!$C$2:$C$96,MATCH($E818,施設情報!$B$2:$B$96,0))))</f>
        <v>001</v>
      </c>
      <c r="I818" s="139">
        <f t="shared" si="203"/>
        <v>46076</v>
      </c>
      <c r="J818" s="137" t="str">
        <f t="shared" si="204"/>
        <v>001-46076</v>
      </c>
      <c r="K818" s="137">
        <f t="shared" si="205"/>
        <v>0</v>
      </c>
      <c r="L818" s="137">
        <f t="shared" si="206"/>
        <v>1</v>
      </c>
      <c r="M818" s="137">
        <f t="shared" si="215"/>
        <v>100</v>
      </c>
      <c r="N818" s="137">
        <f t="shared" si="215"/>
        <v>100</v>
      </c>
      <c r="O818" s="137">
        <f t="shared" si="215"/>
        <v>100</v>
      </c>
      <c r="P818" s="137">
        <f t="shared" si="215"/>
        <v>100</v>
      </c>
      <c r="Q818" s="137">
        <f t="shared" si="215"/>
        <v>100</v>
      </c>
      <c r="R818" s="137">
        <f t="shared" si="215"/>
        <v>100</v>
      </c>
      <c r="S818" s="137">
        <f t="shared" si="215"/>
        <v>100</v>
      </c>
      <c r="T818" s="137">
        <f t="shared" si="215"/>
        <v>100</v>
      </c>
      <c r="U818" s="137">
        <f t="shared" si="215"/>
        <v>100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100</v>
      </c>
      <c r="AE818" s="137">
        <f t="shared" si="216"/>
        <v>100</v>
      </c>
      <c r="AF818" s="137">
        <f t="shared" si="216"/>
        <v>100</v>
      </c>
      <c r="AG818" s="137">
        <f t="shared" si="216"/>
        <v>100</v>
      </c>
      <c r="AH818" s="137">
        <f t="shared" si="216"/>
        <v>100</v>
      </c>
      <c r="AI818" s="137">
        <f t="shared" si="216"/>
        <v>100</v>
      </c>
      <c r="AJ818" s="137">
        <f t="shared" si="216"/>
        <v>100</v>
      </c>
      <c r="AK818" s="136">
        <f ca="1">IF(AND(AND($AK$3&lt;=B818,B818&lt;=$AK$1),B818&lt;&gt;""),1,0)</f>
        <v>1</v>
      </c>
      <c r="AL818" s="136">
        <f>IF(OR(F818="工事・メンテ（共用可）",F818="要調整"),0.5,IF(F818="ヘリ訓練日",0.4,1))</f>
        <v>1</v>
      </c>
      <c r="AM818" s="136">
        <v>1</v>
      </c>
    </row>
    <row r="819" spans="1:39" ht="56.25">
      <c r="A819" s="148">
        <v>348</v>
      </c>
      <c r="B819" s="152">
        <v>46076</v>
      </c>
      <c r="C819" s="154">
        <v>9</v>
      </c>
      <c r="D819" s="154">
        <v>17</v>
      </c>
      <c r="E819" s="153" t="s">
        <v>53</v>
      </c>
      <c r="F819" s="207" t="s">
        <v>96</v>
      </c>
      <c r="G819" s="207" t="s">
        <v>1</v>
      </c>
      <c r="H819" s="138" t="str">
        <f>IF(OR(G819="中止",G819="取消"),"998",IF(ISNA(MATCH($E819,施設情報!$B$2:$B$96,0)),"999",INDEX(施設情報!$C$2:$C$96,MATCH($E819,施設情報!$B$2:$B$96,0))))</f>
        <v>024</v>
      </c>
      <c r="I819" s="139">
        <f t="shared" si="203"/>
        <v>46076</v>
      </c>
      <c r="J819" s="137" t="str">
        <f t="shared" si="204"/>
        <v>024-46076</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56.25">
      <c r="A820" s="148">
        <v>349</v>
      </c>
      <c r="B820" s="152">
        <v>46077</v>
      </c>
      <c r="C820" s="154">
        <v>9</v>
      </c>
      <c r="D820" s="154">
        <v>17</v>
      </c>
      <c r="E820" s="153" t="s">
        <v>53</v>
      </c>
      <c r="F820" s="207" t="s">
        <v>96</v>
      </c>
      <c r="G820" s="207" t="s">
        <v>1</v>
      </c>
      <c r="H820" s="138" t="str">
        <f>IF(OR(G820="中止",G820="取消"),"998",IF(ISNA(MATCH($E820,施設情報!$B$2:$B$96,0)),"999",INDEX(施設情報!$C$2:$C$96,MATCH($E820,施設情報!$B$2:$B$96,0))))</f>
        <v>024</v>
      </c>
      <c r="I820" s="139">
        <f t="shared" si="203"/>
        <v>46077</v>
      </c>
      <c r="J820" s="137" t="str">
        <f t="shared" si="204"/>
        <v>024-46077</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75">
      <c r="A821" s="148">
        <v>705</v>
      </c>
      <c r="B821" s="149">
        <v>46077</v>
      </c>
      <c r="C821" s="150">
        <v>9</v>
      </c>
      <c r="D821" s="150">
        <v>17</v>
      </c>
      <c r="E821" s="153" t="s">
        <v>77</v>
      </c>
      <c r="F821" s="156" t="s">
        <v>38</v>
      </c>
      <c r="G821" s="156" t="s">
        <v>100</v>
      </c>
      <c r="H821" s="138" t="str">
        <f>IF(OR(G821="中止",G821="取消"),"998",IF(ISNA(MATCH($E821,施設情報!$B$2:$B$96,0)),"999",INDEX(施設情報!$C$2:$C$96,MATCH($E821,施設情報!$B$2:$B$96,0))))</f>
        <v>054</v>
      </c>
      <c r="I821" s="139">
        <f t="shared" si="203"/>
        <v>46077</v>
      </c>
      <c r="J821" s="137" t="str">
        <f t="shared" si="204"/>
        <v>054-46077</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56.25">
      <c r="A822" s="148">
        <v>350</v>
      </c>
      <c r="B822" s="152">
        <v>46078</v>
      </c>
      <c r="C822" s="154">
        <v>9</v>
      </c>
      <c r="D822" s="154">
        <v>17</v>
      </c>
      <c r="E822" s="153" t="s">
        <v>53</v>
      </c>
      <c r="F822" s="207" t="s">
        <v>96</v>
      </c>
      <c r="G822" s="207" t="s">
        <v>1</v>
      </c>
      <c r="H822" s="138" t="str">
        <f>IF(OR(G822="中止",G822="取消"),"998",IF(ISNA(MATCH($E822,施設情報!$B$2:$B$96,0)),"999",INDEX(施設情報!$C$2:$C$96,MATCH($E822,施設情報!$B$2:$B$96,0))))</f>
        <v>024</v>
      </c>
      <c r="I822" s="139">
        <f t="shared" si="203"/>
        <v>46078</v>
      </c>
      <c r="J822" s="137" t="str">
        <f t="shared" si="204"/>
        <v>024-46078</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75">
      <c r="A823" s="148">
        <v>706</v>
      </c>
      <c r="B823" s="149">
        <v>46078</v>
      </c>
      <c r="C823" s="150">
        <v>9</v>
      </c>
      <c r="D823" s="150">
        <v>17</v>
      </c>
      <c r="E823" s="153" t="s">
        <v>77</v>
      </c>
      <c r="F823" s="156" t="s">
        <v>38</v>
      </c>
      <c r="G823" s="156" t="s">
        <v>100</v>
      </c>
      <c r="H823" s="138" t="str">
        <f>IF(OR(G823="中止",G823="取消"),"998",IF(ISNA(MATCH($E823,施設情報!$B$2:$B$96,0)),"999",INDEX(施設情報!$C$2:$C$96,MATCH($E823,施設情報!$B$2:$B$96,0))))</f>
        <v>054</v>
      </c>
      <c r="I823" s="139">
        <f t="shared" si="203"/>
        <v>46078</v>
      </c>
      <c r="J823" s="137" t="str">
        <f t="shared" si="204"/>
        <v>054-46078</v>
      </c>
      <c r="K823" s="137">
        <f t="shared" si="205"/>
        <v>0.375</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100</v>
      </c>
      <c r="W823" s="137">
        <f t="shared" si="216"/>
        <v>100</v>
      </c>
      <c r="X823" s="137">
        <f t="shared" si="216"/>
        <v>100</v>
      </c>
      <c r="Y823" s="137">
        <f t="shared" si="216"/>
        <v>100</v>
      </c>
      <c r="Z823" s="137">
        <f t="shared" si="216"/>
        <v>100</v>
      </c>
      <c r="AA823" s="137">
        <f t="shared" si="216"/>
        <v>100</v>
      </c>
      <c r="AB823" s="137">
        <f t="shared" si="216"/>
        <v>100</v>
      </c>
      <c r="AC823" s="137">
        <f t="shared" si="216"/>
        <v>100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56.25">
      <c r="A824" s="148">
        <v>351</v>
      </c>
      <c r="B824" s="152">
        <v>46079</v>
      </c>
      <c r="C824" s="154">
        <v>9</v>
      </c>
      <c r="D824" s="154">
        <v>17</v>
      </c>
      <c r="E824" s="153" t="s">
        <v>53</v>
      </c>
      <c r="F824" s="207" t="s">
        <v>96</v>
      </c>
      <c r="G824" s="207" t="s">
        <v>1</v>
      </c>
      <c r="H824" s="138" t="str">
        <f>IF(OR(G824="中止",G824="取消"),"998",IF(ISNA(MATCH($E824,施設情報!$B$2:$B$96,0)),"999",INDEX(施設情報!$C$2:$C$96,MATCH($E824,施設情報!$B$2:$B$96,0))))</f>
        <v>024</v>
      </c>
      <c r="I824" s="139">
        <f t="shared" si="203"/>
        <v>46079</v>
      </c>
      <c r="J824" s="137" t="str">
        <f t="shared" si="204"/>
        <v>024-46079</v>
      </c>
      <c r="K824" s="137">
        <f t="shared" si="205"/>
        <v>0.375</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100</v>
      </c>
      <c r="W824" s="137">
        <f t="shared" si="216"/>
        <v>100</v>
      </c>
      <c r="X824" s="137">
        <f t="shared" si="216"/>
        <v>100</v>
      </c>
      <c r="Y824" s="137">
        <f t="shared" si="216"/>
        <v>100</v>
      </c>
      <c r="Z824" s="137">
        <f t="shared" si="216"/>
        <v>100</v>
      </c>
      <c r="AA824" s="137">
        <f t="shared" si="216"/>
        <v>100</v>
      </c>
      <c r="AB824" s="137">
        <f t="shared" si="216"/>
        <v>100</v>
      </c>
      <c r="AC824" s="137">
        <f t="shared" si="216"/>
        <v>100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75">
      <c r="A825" s="148">
        <v>707</v>
      </c>
      <c r="B825" s="149">
        <v>46079</v>
      </c>
      <c r="C825" s="150">
        <v>9</v>
      </c>
      <c r="D825" s="150">
        <v>17</v>
      </c>
      <c r="E825" s="153" t="s">
        <v>77</v>
      </c>
      <c r="F825" s="156" t="s">
        <v>38</v>
      </c>
      <c r="G825" s="156" t="s">
        <v>100</v>
      </c>
      <c r="H825" s="138" t="str">
        <f>IF(OR(G825="中止",G825="取消"),"998",IF(ISNA(MATCH($E825,施設情報!$B$2:$B$96,0)),"999",INDEX(施設情報!$C$2:$C$96,MATCH($E825,施設情報!$B$2:$B$96,0))))</f>
        <v>054</v>
      </c>
      <c r="I825" s="139">
        <f t="shared" si="203"/>
        <v>46079</v>
      </c>
      <c r="J825" s="137" t="str">
        <f t="shared" si="204"/>
        <v>054-46079</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54">
      <c r="A826" s="148">
        <v>292</v>
      </c>
      <c r="B826" s="152">
        <v>46080</v>
      </c>
      <c r="C826" s="154">
        <v>9</v>
      </c>
      <c r="D826" s="154">
        <v>17</v>
      </c>
      <c r="E826" s="153" t="s">
        <v>39</v>
      </c>
      <c r="F826" s="207" t="s">
        <v>38</v>
      </c>
      <c r="G826" s="207" t="s">
        <v>100</v>
      </c>
      <c r="H826" s="138" t="str">
        <f>IF(OR(G826="中止",G826="取消"),"998",IF(ISNA(MATCH($E826,施設情報!$B$2:$B$96,0)),"999",INDEX(施設情報!$C$2:$C$96,MATCH($E826,施設情報!$B$2:$B$96,0))))</f>
        <v>002</v>
      </c>
      <c r="I826" s="139">
        <f t="shared" si="203"/>
        <v>46080</v>
      </c>
      <c r="J826" s="137" t="str">
        <f t="shared" si="204"/>
        <v>002-46080</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100</v>
      </c>
      <c r="W826" s="137">
        <f t="shared" si="218"/>
        <v>100</v>
      </c>
      <c r="X826" s="137">
        <f t="shared" si="218"/>
        <v>100</v>
      </c>
      <c r="Y826" s="137">
        <f t="shared" si="218"/>
        <v>100</v>
      </c>
      <c r="Z826" s="137">
        <f t="shared" si="218"/>
        <v>100</v>
      </c>
      <c r="AA826" s="137">
        <f t="shared" si="218"/>
        <v>100</v>
      </c>
      <c r="AB826" s="137">
        <f t="shared" si="218"/>
        <v>100</v>
      </c>
      <c r="AC826" s="137">
        <f t="shared" si="218"/>
        <v>100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ht="56.25">
      <c r="A827" s="148">
        <v>352</v>
      </c>
      <c r="B827" s="152">
        <v>46080</v>
      </c>
      <c r="C827" s="154">
        <v>9</v>
      </c>
      <c r="D827" s="154">
        <v>17</v>
      </c>
      <c r="E827" s="153" t="s">
        <v>53</v>
      </c>
      <c r="F827" s="207" t="s">
        <v>96</v>
      </c>
      <c r="G827" s="207" t="s">
        <v>1</v>
      </c>
      <c r="H827" s="138" t="str">
        <f>IF(OR(G827="中止",G827="取消"),"998",IF(ISNA(MATCH($E827,施設情報!$B$2:$B$96,0)),"999",INDEX(施設情報!$C$2:$C$96,MATCH($E827,施設情報!$B$2:$B$96,0))))</f>
        <v>024</v>
      </c>
      <c r="I827" s="139">
        <f t="shared" si="203"/>
        <v>46080</v>
      </c>
      <c r="J827" s="137" t="str">
        <f t="shared" si="204"/>
        <v>024-46080</v>
      </c>
      <c r="K827" s="137">
        <f t="shared" si="205"/>
        <v>0.375</v>
      </c>
      <c r="L827" s="137">
        <f t="shared" si="206"/>
        <v>0.70833333333333337</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0</v>
      </c>
      <c r="V827" s="137">
        <f t="shared" si="217"/>
        <v>100</v>
      </c>
      <c r="W827" s="137">
        <f t="shared" si="218"/>
        <v>100</v>
      </c>
      <c r="X827" s="137">
        <f t="shared" si="218"/>
        <v>100</v>
      </c>
      <c r="Y827" s="137">
        <f t="shared" si="218"/>
        <v>100</v>
      </c>
      <c r="Z827" s="137">
        <f t="shared" si="218"/>
        <v>100</v>
      </c>
      <c r="AA827" s="137">
        <f t="shared" si="218"/>
        <v>100</v>
      </c>
      <c r="AB827" s="137">
        <f t="shared" si="218"/>
        <v>100</v>
      </c>
      <c r="AC827" s="137">
        <f t="shared" si="218"/>
        <v>100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54">
      <c r="A828" s="148">
        <v>455</v>
      </c>
      <c r="B828" s="152">
        <v>46080</v>
      </c>
      <c r="C828" s="154">
        <v>9</v>
      </c>
      <c r="D828" s="154">
        <v>17</v>
      </c>
      <c r="E828" s="153" t="s">
        <v>39</v>
      </c>
      <c r="F828" s="207" t="s">
        <v>38</v>
      </c>
      <c r="G828" s="207" t="s">
        <v>495</v>
      </c>
      <c r="H828" s="138" t="str">
        <f>IF(OR(G828="中止",G828="取消"),"998",IF(ISNA(MATCH($E828,施設情報!$B$2:$B$96,0)),"999",INDEX(施設情報!$C$2:$C$96,MATCH($E828,施設情報!$B$2:$B$96,0))))</f>
        <v>998</v>
      </c>
      <c r="I828" s="139">
        <f t="shared" si="203"/>
        <v>46080</v>
      </c>
      <c r="J828" s="137" t="str">
        <f t="shared" si="204"/>
        <v>998-46080</v>
      </c>
      <c r="K828" s="137">
        <f t="shared" si="205"/>
        <v>0.375</v>
      </c>
      <c r="L828" s="137">
        <f t="shared" si="206"/>
        <v>0.70833333333333337</v>
      </c>
      <c r="M828" s="137">
        <f t="shared" si="217"/>
        <v>0</v>
      </c>
      <c r="N828" s="137">
        <f t="shared" si="217"/>
        <v>0</v>
      </c>
      <c r="O828" s="137">
        <f t="shared" si="217"/>
        <v>0</v>
      </c>
      <c r="P828" s="137">
        <f t="shared" si="217"/>
        <v>0</v>
      </c>
      <c r="Q828" s="137">
        <f t="shared" si="217"/>
        <v>0</v>
      </c>
      <c r="R828" s="137">
        <f t="shared" si="217"/>
        <v>0</v>
      </c>
      <c r="S828" s="137">
        <f t="shared" si="217"/>
        <v>0</v>
      </c>
      <c r="T828" s="137">
        <f t="shared" si="217"/>
        <v>0</v>
      </c>
      <c r="U828" s="137">
        <f t="shared" si="217"/>
        <v>0</v>
      </c>
      <c r="V828" s="137">
        <f t="shared" si="217"/>
        <v>100</v>
      </c>
      <c r="W828" s="137">
        <f t="shared" si="218"/>
        <v>100</v>
      </c>
      <c r="X828" s="137">
        <f t="shared" si="218"/>
        <v>100</v>
      </c>
      <c r="Y828" s="137">
        <f t="shared" si="218"/>
        <v>100</v>
      </c>
      <c r="Z828" s="137">
        <f t="shared" si="218"/>
        <v>100</v>
      </c>
      <c r="AA828" s="137">
        <f t="shared" si="218"/>
        <v>100</v>
      </c>
      <c r="AB828" s="137">
        <f t="shared" si="218"/>
        <v>100</v>
      </c>
      <c r="AC828" s="137">
        <f t="shared" si="218"/>
        <v>100</v>
      </c>
      <c r="AD828" s="137">
        <f t="shared" si="218"/>
        <v>0</v>
      </c>
      <c r="AE828" s="137">
        <f t="shared" si="218"/>
        <v>0</v>
      </c>
      <c r="AF828" s="137">
        <f t="shared" si="218"/>
        <v>0</v>
      </c>
      <c r="AG828" s="137">
        <f t="shared" si="218"/>
        <v>0</v>
      </c>
      <c r="AH828" s="137">
        <f t="shared" si="218"/>
        <v>0</v>
      </c>
      <c r="AI828" s="137">
        <f t="shared" si="218"/>
        <v>0</v>
      </c>
      <c r="AJ828" s="137">
        <f t="shared" si="218"/>
        <v>0</v>
      </c>
      <c r="AK828" s="136">
        <f ca="1">IF(AND(AND($AK$3&lt;=B828,B828&lt;=$AK$1),B828&lt;&gt;""),1,0)</f>
        <v>1</v>
      </c>
      <c r="AL828" s="136">
        <f>IF(OR(F828="工事・メンテ（共用可）",F828="要調整"),0.5,IF(F828="ヘリ訓練日",0.4,1))</f>
        <v>1</v>
      </c>
      <c r="AM828" s="136">
        <v>1</v>
      </c>
    </row>
    <row r="829" spans="1:39" ht="37.5">
      <c r="A829" s="148">
        <v>456</v>
      </c>
      <c r="B829" s="152">
        <v>46080</v>
      </c>
      <c r="C829" s="154">
        <v>9</v>
      </c>
      <c r="D829" s="154">
        <v>17</v>
      </c>
      <c r="E829" s="153" t="s">
        <v>2</v>
      </c>
      <c r="F829" s="207" t="s">
        <v>38</v>
      </c>
      <c r="G829" s="207" t="s">
        <v>495</v>
      </c>
      <c r="H829" s="138" t="str">
        <f>IF(OR(G829="中止",G829="取消"),"998",IF(ISNA(MATCH($E829,施設情報!$B$2:$B$96,0)),"999",INDEX(施設情報!$C$2:$C$96,MATCH($E829,施設情報!$B$2:$B$96,0))))</f>
        <v>998</v>
      </c>
      <c r="I829" s="139">
        <f t="shared" si="203"/>
        <v>46080</v>
      </c>
      <c r="J829" s="137" t="str">
        <f t="shared" si="204"/>
        <v>998-46080</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56.25">
      <c r="A830" s="148">
        <v>457</v>
      </c>
      <c r="B830" s="152">
        <v>46080</v>
      </c>
      <c r="C830" s="154">
        <v>9</v>
      </c>
      <c r="D830" s="154">
        <v>17</v>
      </c>
      <c r="E830" s="153" t="s">
        <v>31</v>
      </c>
      <c r="F830" s="207" t="s">
        <v>38</v>
      </c>
      <c r="G830" s="207" t="s">
        <v>495</v>
      </c>
      <c r="H830" s="138" t="str">
        <f>IF(OR(G830="中止",G830="取消"),"998",IF(ISNA(MATCH($E830,施設情報!$B$2:$B$96,0)),"999",INDEX(施設情報!$C$2:$C$96,MATCH($E830,施設情報!$B$2:$B$96,0))))</f>
        <v>998</v>
      </c>
      <c r="I830" s="139">
        <f t="shared" si="203"/>
        <v>46080</v>
      </c>
      <c r="J830" s="137" t="str">
        <f t="shared" si="204"/>
        <v>998-46080</v>
      </c>
      <c r="K830" s="137">
        <f t="shared" si="205"/>
        <v>0.375</v>
      </c>
      <c r="L830" s="137">
        <f t="shared" si="206"/>
        <v>0.70833333333333337</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75">
      <c r="A831" s="148">
        <v>458</v>
      </c>
      <c r="B831" s="152">
        <v>46080</v>
      </c>
      <c r="C831" s="154">
        <v>9</v>
      </c>
      <c r="D831" s="154">
        <v>17</v>
      </c>
      <c r="E831" s="153" t="s">
        <v>68</v>
      </c>
      <c r="F831" s="207" t="s">
        <v>38</v>
      </c>
      <c r="G831" s="207" t="s">
        <v>495</v>
      </c>
      <c r="H831" s="138" t="str">
        <f>IF(OR(G831="中止",G831="取消"),"998",IF(ISNA(MATCH($E831,施設情報!$B$2:$B$96,0)),"999",INDEX(施設情報!$C$2:$C$96,MATCH($E831,施設情報!$B$2:$B$96,0))))</f>
        <v>998</v>
      </c>
      <c r="I831" s="139">
        <f t="shared" si="203"/>
        <v>46080</v>
      </c>
      <c r="J831" s="137" t="str">
        <f t="shared" si="204"/>
        <v>998-46080</v>
      </c>
      <c r="K831" s="137">
        <f t="shared" si="205"/>
        <v>0.375</v>
      </c>
      <c r="L831" s="137">
        <f t="shared" si="206"/>
        <v>0.70833333333333337</v>
      </c>
      <c r="M831" s="137">
        <f t="shared" si="217"/>
        <v>0</v>
      </c>
      <c r="N831" s="137">
        <f t="shared" si="217"/>
        <v>0</v>
      </c>
      <c r="O831" s="137">
        <f t="shared" si="217"/>
        <v>0</v>
      </c>
      <c r="P831" s="137">
        <f t="shared" si="217"/>
        <v>0</v>
      </c>
      <c r="Q831" s="137">
        <f t="shared" si="217"/>
        <v>0</v>
      </c>
      <c r="R831" s="137">
        <f t="shared" si="217"/>
        <v>0</v>
      </c>
      <c r="S831" s="137">
        <f t="shared" si="217"/>
        <v>0</v>
      </c>
      <c r="T831" s="137">
        <f t="shared" si="217"/>
        <v>0</v>
      </c>
      <c r="U831" s="137">
        <f t="shared" si="217"/>
        <v>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ht="54">
      <c r="A832" s="148">
        <v>459</v>
      </c>
      <c r="B832" s="152">
        <v>46080</v>
      </c>
      <c r="C832" s="154">
        <v>9</v>
      </c>
      <c r="D832" s="154">
        <v>17</v>
      </c>
      <c r="E832" s="153" t="s">
        <v>39</v>
      </c>
      <c r="F832" s="207" t="s">
        <v>496</v>
      </c>
      <c r="G832" s="207" t="s">
        <v>497</v>
      </c>
      <c r="H832" s="138" t="str">
        <f>IF(OR(G832="中止",G832="取消"),"998",IF(ISNA(MATCH($E832,施設情報!$B$2:$B$96,0)),"999",INDEX(施設情報!$C$2:$C$96,MATCH($E832,施設情報!$B$2:$B$96,0))))</f>
        <v>002</v>
      </c>
      <c r="I832" s="139">
        <f t="shared" si="203"/>
        <v>46080</v>
      </c>
      <c r="J832" s="137" t="str">
        <f t="shared" si="204"/>
        <v>002-46080</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37.5">
      <c r="A833" s="148">
        <v>460</v>
      </c>
      <c r="B833" s="152">
        <v>46080</v>
      </c>
      <c r="C833" s="154">
        <v>9</v>
      </c>
      <c r="D833" s="154">
        <v>17</v>
      </c>
      <c r="E833" s="153" t="s">
        <v>40</v>
      </c>
      <c r="F833" s="207" t="s">
        <v>496</v>
      </c>
      <c r="G833" s="207" t="s">
        <v>497</v>
      </c>
      <c r="H833" s="138" t="str">
        <f>IF(OR(G833="中止",G833="取消"),"998",IF(ISNA(MATCH($E833,施設情報!$B$2:$B$96,0)),"999",INDEX(施設情報!$C$2:$C$96,MATCH($E833,施設情報!$B$2:$B$96,0))))</f>
        <v>003</v>
      </c>
      <c r="I833" s="139">
        <f t="shared" si="203"/>
        <v>46080</v>
      </c>
      <c r="J833" s="137" t="str">
        <f t="shared" si="204"/>
        <v>003-46080</v>
      </c>
      <c r="K833" s="137">
        <f t="shared" si="205"/>
        <v>0.375</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75">
      <c r="A834" s="148">
        <v>461</v>
      </c>
      <c r="B834" s="152">
        <v>46080</v>
      </c>
      <c r="C834" s="154">
        <v>9</v>
      </c>
      <c r="D834" s="154">
        <v>17</v>
      </c>
      <c r="E834" s="153" t="s">
        <v>41</v>
      </c>
      <c r="F834" s="207" t="s">
        <v>496</v>
      </c>
      <c r="G834" s="207" t="s">
        <v>497</v>
      </c>
      <c r="H834" s="138" t="str">
        <f>IF(OR(G834="中止",G834="取消"),"998",IF(ISNA(MATCH($E834,施設情報!$B$2:$B$96,0)),"999",INDEX(施設情報!$C$2:$C$96,MATCH($E834,施設情報!$B$2:$B$96,0))))</f>
        <v>004</v>
      </c>
      <c r="I834" s="139">
        <f t="shared" si="203"/>
        <v>46080</v>
      </c>
      <c r="J834" s="137" t="str">
        <f t="shared" si="204"/>
        <v>004-46080</v>
      </c>
      <c r="K834" s="137">
        <f t="shared" si="205"/>
        <v>0.375</v>
      </c>
      <c r="L834" s="137">
        <f t="shared" si="206"/>
        <v>0.70833333333333337</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ht="93.75">
      <c r="A835" s="148">
        <v>462</v>
      </c>
      <c r="B835" s="152">
        <v>46080</v>
      </c>
      <c r="C835" s="154">
        <v>9</v>
      </c>
      <c r="D835" s="154">
        <v>17</v>
      </c>
      <c r="E835" s="153" t="s">
        <v>42</v>
      </c>
      <c r="F835" s="207" t="s">
        <v>496</v>
      </c>
      <c r="G835" s="207" t="s">
        <v>497</v>
      </c>
      <c r="H835" s="138" t="str">
        <f>IF(OR(G835="中止",G835="取消"),"998",IF(ISNA(MATCH($E835,施設情報!$B$2:$B$96,0)),"999",INDEX(施設情報!$C$2:$C$96,MATCH($E835,施設情報!$B$2:$B$96,0))))</f>
        <v>005</v>
      </c>
      <c r="I835" s="139">
        <f t="shared" si="203"/>
        <v>46080</v>
      </c>
      <c r="J835" s="137" t="str">
        <f t="shared" si="204"/>
        <v>005-46080</v>
      </c>
      <c r="K835" s="137">
        <f t="shared" si="205"/>
        <v>0.375</v>
      </c>
      <c r="L835" s="137">
        <f t="shared" si="206"/>
        <v>0.70833333333333337</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100</v>
      </c>
      <c r="W835" s="137">
        <f t="shared" ref="W835:AJ844" si="220">IF(AND(W$3&gt;=$K835,W$3&lt;$L835),100*$AM835,0)</f>
        <v>100</v>
      </c>
      <c r="X835" s="137">
        <f t="shared" si="220"/>
        <v>100</v>
      </c>
      <c r="Y835" s="137">
        <f t="shared" si="220"/>
        <v>100</v>
      </c>
      <c r="Z835" s="137">
        <f t="shared" si="220"/>
        <v>100</v>
      </c>
      <c r="AA835" s="137">
        <f t="shared" si="220"/>
        <v>100</v>
      </c>
      <c r="AB835" s="137">
        <f t="shared" si="220"/>
        <v>100</v>
      </c>
      <c r="AC835" s="137">
        <f t="shared" si="220"/>
        <v>100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75">
      <c r="A836" s="148">
        <v>463</v>
      </c>
      <c r="B836" s="152">
        <v>46080</v>
      </c>
      <c r="C836" s="154">
        <v>9</v>
      </c>
      <c r="D836" s="154">
        <v>17</v>
      </c>
      <c r="E836" s="153" t="s">
        <v>43</v>
      </c>
      <c r="F836" s="207" t="s">
        <v>496</v>
      </c>
      <c r="G836" s="207" t="s">
        <v>497</v>
      </c>
      <c r="H836" s="138" t="str">
        <f>IF(OR(G836="中止",G836="取消"),"998",IF(ISNA(MATCH($E836,施設情報!$B$2:$B$96,0)),"999",INDEX(施設情報!$C$2:$C$96,MATCH($E836,施設情報!$B$2:$B$96,0))))</f>
        <v>006</v>
      </c>
      <c r="I836" s="139">
        <f t="shared" si="203"/>
        <v>46080</v>
      </c>
      <c r="J836" s="137" t="str">
        <f t="shared" si="204"/>
        <v>006-46080</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37.5">
      <c r="A837" s="148">
        <v>464</v>
      </c>
      <c r="B837" s="152">
        <v>46080</v>
      </c>
      <c r="C837" s="154">
        <v>9</v>
      </c>
      <c r="D837" s="154">
        <v>17</v>
      </c>
      <c r="E837" s="153" t="s">
        <v>2</v>
      </c>
      <c r="F837" s="207" t="s">
        <v>496</v>
      </c>
      <c r="G837" s="207" t="s">
        <v>497</v>
      </c>
      <c r="H837" s="138" t="str">
        <f>IF(OR(G837="中止",G837="取消"),"998",IF(ISNA(MATCH($E837,施設情報!$B$2:$B$96,0)),"999",INDEX(施設情報!$C$2:$C$96,MATCH($E837,施設情報!$B$2:$B$96,0))))</f>
        <v>008</v>
      </c>
      <c r="I837" s="139">
        <f t="shared" ref="I837:I900" si="221">B837</f>
        <v>46080</v>
      </c>
      <c r="J837" s="137" t="str">
        <f t="shared" ref="J837:J900" si="222">H837&amp;"-"&amp;I837</f>
        <v>008-46080</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56.25">
      <c r="A838" s="148">
        <v>465</v>
      </c>
      <c r="B838" s="152">
        <v>46080</v>
      </c>
      <c r="C838" s="154">
        <v>9</v>
      </c>
      <c r="D838" s="154">
        <v>17</v>
      </c>
      <c r="E838" s="153" t="s">
        <v>44</v>
      </c>
      <c r="F838" s="207" t="s">
        <v>97</v>
      </c>
      <c r="G838" s="207" t="s">
        <v>497</v>
      </c>
      <c r="H838" s="138" t="str">
        <f>IF(OR(G838="中止",G838="取消"),"998",IF(ISNA(MATCH($E838,施設情報!$B$2:$B$96,0)),"999",INDEX(施設情報!$C$2:$C$96,MATCH($E838,施設情報!$B$2:$B$96,0))))</f>
        <v>014</v>
      </c>
      <c r="I838" s="139">
        <f t="shared" si="221"/>
        <v>46080</v>
      </c>
      <c r="J838" s="137" t="str">
        <f t="shared" si="222"/>
        <v>014-46080</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50</v>
      </c>
      <c r="W838" s="137">
        <f t="shared" si="220"/>
        <v>50</v>
      </c>
      <c r="X838" s="137">
        <f t="shared" si="220"/>
        <v>50</v>
      </c>
      <c r="Y838" s="137">
        <f t="shared" si="220"/>
        <v>50</v>
      </c>
      <c r="Z838" s="137">
        <f t="shared" si="220"/>
        <v>50</v>
      </c>
      <c r="AA838" s="137">
        <f t="shared" si="220"/>
        <v>50</v>
      </c>
      <c r="AB838" s="137">
        <f t="shared" si="220"/>
        <v>50</v>
      </c>
      <c r="AC838" s="137">
        <f t="shared" si="220"/>
        <v>50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0.5</v>
      </c>
      <c r="AM838" s="136">
        <v>0.5</v>
      </c>
    </row>
    <row r="839" spans="1:39" ht="56.25">
      <c r="A839" s="148">
        <v>466</v>
      </c>
      <c r="B839" s="152">
        <v>46080</v>
      </c>
      <c r="C839" s="154">
        <v>9</v>
      </c>
      <c r="D839" s="154">
        <v>17</v>
      </c>
      <c r="E839" s="153" t="s">
        <v>45</v>
      </c>
      <c r="F839" s="207" t="s">
        <v>97</v>
      </c>
      <c r="G839" s="207" t="s">
        <v>497</v>
      </c>
      <c r="H839" s="138" t="str">
        <f>IF(OR(G839="中止",G839="取消"),"998",IF(ISNA(MATCH($E839,施設情報!$B$2:$B$96,0)),"999",INDEX(施設情報!$C$2:$C$96,MATCH($E839,施設情報!$B$2:$B$96,0))))</f>
        <v>015</v>
      </c>
      <c r="I839" s="139">
        <f t="shared" si="221"/>
        <v>46080</v>
      </c>
      <c r="J839" s="137" t="str">
        <f t="shared" si="222"/>
        <v>015-46080</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50</v>
      </c>
      <c r="W839" s="137">
        <f t="shared" si="220"/>
        <v>50</v>
      </c>
      <c r="X839" s="137">
        <f t="shared" si="220"/>
        <v>50</v>
      </c>
      <c r="Y839" s="137">
        <f t="shared" si="220"/>
        <v>50</v>
      </c>
      <c r="Z839" s="137">
        <f t="shared" si="220"/>
        <v>50</v>
      </c>
      <c r="AA839" s="137">
        <f t="shared" si="220"/>
        <v>50</v>
      </c>
      <c r="AB839" s="137">
        <f t="shared" si="220"/>
        <v>50</v>
      </c>
      <c r="AC839" s="137">
        <f t="shared" si="220"/>
        <v>50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0.5</v>
      </c>
      <c r="AM839" s="136">
        <v>0.5</v>
      </c>
    </row>
    <row r="840" spans="1:39" ht="75">
      <c r="A840" s="148">
        <v>467</v>
      </c>
      <c r="B840" s="152">
        <v>46080</v>
      </c>
      <c r="C840" s="154">
        <v>9</v>
      </c>
      <c r="D840" s="154">
        <v>17</v>
      </c>
      <c r="E840" s="153" t="s">
        <v>46</v>
      </c>
      <c r="F840" s="207" t="s">
        <v>97</v>
      </c>
      <c r="G840" s="207" t="s">
        <v>497</v>
      </c>
      <c r="H840" s="138" t="str">
        <f>IF(OR(G840="中止",G840="取消"),"998",IF(ISNA(MATCH($E840,施設情報!$B$2:$B$96,0)),"999",INDEX(施設情報!$C$2:$C$96,MATCH($E840,施設情報!$B$2:$B$96,0))))</f>
        <v>016</v>
      </c>
      <c r="I840" s="139">
        <f t="shared" si="221"/>
        <v>46080</v>
      </c>
      <c r="J840" s="137" t="str">
        <f t="shared" si="222"/>
        <v>016-46080</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50</v>
      </c>
      <c r="W840" s="137">
        <f t="shared" si="220"/>
        <v>50</v>
      </c>
      <c r="X840" s="137">
        <f t="shared" si="220"/>
        <v>50</v>
      </c>
      <c r="Y840" s="137">
        <f t="shared" si="220"/>
        <v>50</v>
      </c>
      <c r="Z840" s="137">
        <f t="shared" si="220"/>
        <v>50</v>
      </c>
      <c r="AA840" s="137">
        <f t="shared" si="220"/>
        <v>50</v>
      </c>
      <c r="AB840" s="137">
        <f t="shared" si="220"/>
        <v>50</v>
      </c>
      <c r="AC840" s="137">
        <f t="shared" si="220"/>
        <v>50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0.5</v>
      </c>
      <c r="AM840" s="136">
        <v>0.5</v>
      </c>
    </row>
    <row r="841" spans="1:39" ht="75">
      <c r="A841" s="148">
        <v>468</v>
      </c>
      <c r="B841" s="152">
        <v>46080</v>
      </c>
      <c r="C841" s="154">
        <v>9</v>
      </c>
      <c r="D841" s="154">
        <v>17</v>
      </c>
      <c r="E841" s="153" t="s">
        <v>47</v>
      </c>
      <c r="F841" s="207" t="s">
        <v>97</v>
      </c>
      <c r="G841" s="207" t="s">
        <v>497</v>
      </c>
      <c r="H841" s="138" t="str">
        <f>IF(OR(G841="中止",G841="取消"),"998",IF(ISNA(MATCH($E841,施設情報!$B$2:$B$96,0)),"999",INDEX(施設情報!$C$2:$C$96,MATCH($E841,施設情報!$B$2:$B$96,0))))</f>
        <v>017</v>
      </c>
      <c r="I841" s="139">
        <f t="shared" si="221"/>
        <v>46080</v>
      </c>
      <c r="J841" s="137" t="str">
        <f t="shared" si="222"/>
        <v>017-46080</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50</v>
      </c>
      <c r="W841" s="137">
        <f t="shared" si="220"/>
        <v>50</v>
      </c>
      <c r="X841" s="137">
        <f t="shared" si="220"/>
        <v>50</v>
      </c>
      <c r="Y841" s="137">
        <f t="shared" si="220"/>
        <v>50</v>
      </c>
      <c r="Z841" s="137">
        <f t="shared" si="220"/>
        <v>50</v>
      </c>
      <c r="AA841" s="137">
        <f t="shared" si="220"/>
        <v>50</v>
      </c>
      <c r="AB841" s="137">
        <f t="shared" si="220"/>
        <v>50</v>
      </c>
      <c r="AC841" s="137">
        <f t="shared" si="220"/>
        <v>50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0.5</v>
      </c>
      <c r="AM841" s="136">
        <v>0.5</v>
      </c>
    </row>
    <row r="842" spans="1:39" ht="56.25">
      <c r="A842" s="148">
        <v>469</v>
      </c>
      <c r="B842" s="152">
        <v>46080</v>
      </c>
      <c r="C842" s="154">
        <v>9</v>
      </c>
      <c r="D842" s="154">
        <v>17</v>
      </c>
      <c r="E842" s="153" t="s">
        <v>48</v>
      </c>
      <c r="F842" s="207" t="s">
        <v>496</v>
      </c>
      <c r="G842" s="207" t="s">
        <v>497</v>
      </c>
      <c r="H842" s="138" t="str">
        <f>IF(OR(G842="中止",G842="取消"),"998",IF(ISNA(MATCH($E842,施設情報!$B$2:$B$96,0)),"999",INDEX(施設情報!$C$2:$C$96,MATCH($E842,施設情報!$B$2:$B$96,0))))</f>
        <v>020</v>
      </c>
      <c r="I842" s="139">
        <f t="shared" si="221"/>
        <v>46080</v>
      </c>
      <c r="J842" s="137" t="str">
        <f t="shared" si="222"/>
        <v>020-46080</v>
      </c>
      <c r="K842" s="137">
        <f t="shared" si="223"/>
        <v>0.375</v>
      </c>
      <c r="L842" s="137">
        <f t="shared" si="224"/>
        <v>0.70833333333333337</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75">
      <c r="A843" s="148">
        <v>470</v>
      </c>
      <c r="B843" s="152">
        <v>46080</v>
      </c>
      <c r="C843" s="154">
        <v>9</v>
      </c>
      <c r="D843" s="154">
        <v>17</v>
      </c>
      <c r="E843" s="153" t="s">
        <v>49</v>
      </c>
      <c r="F843" s="207" t="s">
        <v>496</v>
      </c>
      <c r="G843" s="207" t="s">
        <v>497</v>
      </c>
      <c r="H843" s="138" t="str">
        <f>IF(OR(G843="中止",G843="取消"),"998",IF(ISNA(MATCH($E843,施設情報!$B$2:$B$96,0)),"999",INDEX(施設情報!$C$2:$C$96,MATCH($E843,施設情報!$B$2:$B$96,0))))</f>
        <v>021</v>
      </c>
      <c r="I843" s="139">
        <f t="shared" si="221"/>
        <v>46080</v>
      </c>
      <c r="J843" s="137" t="str">
        <f t="shared" si="222"/>
        <v>021-46080</v>
      </c>
      <c r="K843" s="137">
        <f t="shared" si="223"/>
        <v>0.375</v>
      </c>
      <c r="L843" s="137">
        <f t="shared" si="224"/>
        <v>0.70833333333333337</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c r="A844" s="148">
        <v>471</v>
      </c>
      <c r="B844" s="152">
        <v>46080</v>
      </c>
      <c r="C844" s="154">
        <v>9</v>
      </c>
      <c r="D844" s="154">
        <v>17</v>
      </c>
      <c r="E844" s="153" t="s">
        <v>50</v>
      </c>
      <c r="F844" s="207" t="s">
        <v>97</v>
      </c>
      <c r="G844" s="207" t="s">
        <v>497</v>
      </c>
      <c r="H844" s="138" t="str">
        <f>IF(OR(G844="中止",G844="取消"),"998",IF(ISNA(MATCH($E844,施設情報!$B$2:$B$96,0)),"999",INDEX(施設情報!$C$2:$C$96,MATCH($E844,施設情報!$B$2:$B$96,0))))</f>
        <v>022</v>
      </c>
      <c r="I844" s="139">
        <f t="shared" si="221"/>
        <v>46080</v>
      </c>
      <c r="J844" s="137" t="str">
        <f t="shared" si="222"/>
        <v>022-46080</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50</v>
      </c>
      <c r="W844" s="137">
        <f t="shared" si="220"/>
        <v>50</v>
      </c>
      <c r="X844" s="137">
        <f t="shared" si="220"/>
        <v>50</v>
      </c>
      <c r="Y844" s="137">
        <f t="shared" si="220"/>
        <v>50</v>
      </c>
      <c r="Z844" s="137">
        <f t="shared" si="220"/>
        <v>50</v>
      </c>
      <c r="AA844" s="137">
        <f t="shared" si="220"/>
        <v>50</v>
      </c>
      <c r="AB844" s="137">
        <f t="shared" si="220"/>
        <v>50</v>
      </c>
      <c r="AC844" s="137">
        <f t="shared" si="220"/>
        <v>50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0.5</v>
      </c>
      <c r="AM844" s="136">
        <v>0.5</v>
      </c>
    </row>
    <row r="845" spans="1:39" ht="56.25">
      <c r="A845" s="148">
        <v>472</v>
      </c>
      <c r="B845" s="152">
        <v>46080</v>
      </c>
      <c r="C845" s="154">
        <v>9</v>
      </c>
      <c r="D845" s="154">
        <v>17</v>
      </c>
      <c r="E845" s="153" t="s">
        <v>51</v>
      </c>
      <c r="F845" s="207" t="s">
        <v>97</v>
      </c>
      <c r="G845" s="207" t="s">
        <v>497</v>
      </c>
      <c r="H845" s="138" t="str">
        <f>IF(OR(G845="中止",G845="取消"),"998",IF(ISNA(MATCH($E845,施設情報!$B$2:$B$96,0)),"999",INDEX(施設情報!$C$2:$C$96,MATCH($E845,施設情報!$B$2:$B$96,0))))</f>
        <v>023</v>
      </c>
      <c r="I845" s="139">
        <f t="shared" si="221"/>
        <v>46080</v>
      </c>
      <c r="J845" s="137" t="str">
        <f t="shared" si="222"/>
        <v>023-46080</v>
      </c>
      <c r="K845" s="137">
        <f t="shared" si="223"/>
        <v>0.375</v>
      </c>
      <c r="L845" s="137">
        <f t="shared" si="224"/>
        <v>0.70833333333333337</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50</v>
      </c>
      <c r="W845" s="137">
        <f t="shared" ref="W845:AJ854" si="226">IF(AND(W$3&gt;=$K845,W$3&lt;$L845),100*$AM845,0)</f>
        <v>50</v>
      </c>
      <c r="X845" s="137">
        <f t="shared" si="226"/>
        <v>50</v>
      </c>
      <c r="Y845" s="137">
        <f t="shared" si="226"/>
        <v>50</v>
      </c>
      <c r="Z845" s="137">
        <f t="shared" si="226"/>
        <v>50</v>
      </c>
      <c r="AA845" s="137">
        <f t="shared" si="226"/>
        <v>50</v>
      </c>
      <c r="AB845" s="137">
        <f t="shared" si="226"/>
        <v>50</v>
      </c>
      <c r="AC845" s="137">
        <f t="shared" si="226"/>
        <v>50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c r="AL845" s="136">
        <f>IF(OR(F845="工事・メンテ（共用可）",F845="要調整"),0.5,IF(F845="ヘリ訓練日",0.4,1))</f>
        <v>0.5</v>
      </c>
      <c r="AM845" s="136">
        <v>0.5</v>
      </c>
    </row>
    <row r="846" spans="1:39" ht="56.25">
      <c r="A846" s="148">
        <v>473</v>
      </c>
      <c r="B846" s="152">
        <v>46080</v>
      </c>
      <c r="C846" s="154">
        <v>9</v>
      </c>
      <c r="D846" s="154">
        <v>17</v>
      </c>
      <c r="E846" s="153" t="s">
        <v>52</v>
      </c>
      <c r="F846" s="207" t="s">
        <v>97</v>
      </c>
      <c r="G846" s="207" t="s">
        <v>497</v>
      </c>
      <c r="H846" s="138" t="str">
        <f>IF(OR(G846="中止",G846="取消"),"998",IF(ISNA(MATCH($E846,施設情報!$B$2:$B$96,0)),"999",INDEX(施設情報!$C$2:$C$96,MATCH($E846,施設情報!$B$2:$B$96,0))))</f>
        <v>069</v>
      </c>
      <c r="I846" s="139">
        <f t="shared" si="221"/>
        <v>46080</v>
      </c>
      <c r="J846" s="137" t="str">
        <f t="shared" si="222"/>
        <v>069-46080</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50</v>
      </c>
      <c r="W846" s="137">
        <f t="shared" si="226"/>
        <v>50</v>
      </c>
      <c r="X846" s="137">
        <f t="shared" si="226"/>
        <v>50</v>
      </c>
      <c r="Y846" s="137">
        <f t="shared" si="226"/>
        <v>50</v>
      </c>
      <c r="Z846" s="137">
        <f t="shared" si="226"/>
        <v>50</v>
      </c>
      <c r="AA846" s="137">
        <f t="shared" si="226"/>
        <v>50</v>
      </c>
      <c r="AB846" s="137">
        <f t="shared" si="226"/>
        <v>50</v>
      </c>
      <c r="AC846" s="137">
        <f t="shared" si="226"/>
        <v>50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0.5</v>
      </c>
      <c r="AM846" s="136">
        <v>0.5</v>
      </c>
    </row>
    <row r="847" spans="1:39" ht="56.25">
      <c r="A847" s="148">
        <v>474</v>
      </c>
      <c r="B847" s="152">
        <v>46080</v>
      </c>
      <c r="C847" s="154">
        <v>9</v>
      </c>
      <c r="D847" s="154">
        <v>17</v>
      </c>
      <c r="E847" s="153" t="s">
        <v>53</v>
      </c>
      <c r="F847" s="207" t="s">
        <v>97</v>
      </c>
      <c r="G847" s="207" t="s">
        <v>497</v>
      </c>
      <c r="H847" s="138" t="str">
        <f>IF(OR(G847="中止",G847="取消"),"998",IF(ISNA(MATCH($E847,施設情報!$B$2:$B$96,0)),"999",INDEX(施設情報!$C$2:$C$96,MATCH($E847,施設情報!$B$2:$B$96,0))))</f>
        <v>024</v>
      </c>
      <c r="I847" s="139">
        <f t="shared" si="221"/>
        <v>46080</v>
      </c>
      <c r="J847" s="137" t="str">
        <f t="shared" si="222"/>
        <v>024-46080</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50</v>
      </c>
      <c r="W847" s="137">
        <f t="shared" si="226"/>
        <v>50</v>
      </c>
      <c r="X847" s="137">
        <f t="shared" si="226"/>
        <v>50</v>
      </c>
      <c r="Y847" s="137">
        <f t="shared" si="226"/>
        <v>50</v>
      </c>
      <c r="Z847" s="137">
        <f t="shared" si="226"/>
        <v>50</v>
      </c>
      <c r="AA847" s="137">
        <f t="shared" si="226"/>
        <v>50</v>
      </c>
      <c r="AB847" s="137">
        <f t="shared" si="226"/>
        <v>50</v>
      </c>
      <c r="AC847" s="137">
        <f t="shared" si="226"/>
        <v>50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0.5</v>
      </c>
      <c r="AM847" s="136">
        <v>0.5</v>
      </c>
    </row>
    <row r="848" spans="1:39" ht="56.25">
      <c r="A848" s="148">
        <v>475</v>
      </c>
      <c r="B848" s="152">
        <v>46080</v>
      </c>
      <c r="C848" s="154">
        <v>9</v>
      </c>
      <c r="D848" s="154">
        <v>17</v>
      </c>
      <c r="E848" s="153" t="s">
        <v>31</v>
      </c>
      <c r="F848" s="207" t="s">
        <v>496</v>
      </c>
      <c r="G848" s="207" t="s">
        <v>497</v>
      </c>
      <c r="H848" s="138" t="str">
        <f>IF(OR(G848="中止",G848="取消"),"998",IF(ISNA(MATCH($E848,施設情報!$B$2:$B$96,0)),"999",INDEX(施設情報!$C$2:$C$96,MATCH($E848,施設情報!$B$2:$B$96,0))))</f>
        <v>025</v>
      </c>
      <c r="I848" s="139">
        <f t="shared" si="221"/>
        <v>46080</v>
      </c>
      <c r="J848" s="137" t="str">
        <f t="shared" si="222"/>
        <v>025-46080</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56.25">
      <c r="A849" s="148">
        <v>476</v>
      </c>
      <c r="B849" s="152">
        <v>46080</v>
      </c>
      <c r="C849" s="154">
        <v>9</v>
      </c>
      <c r="D849" s="154">
        <v>17</v>
      </c>
      <c r="E849" s="153" t="s">
        <v>54</v>
      </c>
      <c r="F849" s="207" t="s">
        <v>97</v>
      </c>
      <c r="G849" s="207" t="s">
        <v>497</v>
      </c>
      <c r="H849" s="138" t="str">
        <f>IF(OR(G849="中止",G849="取消"),"998",IF(ISNA(MATCH($E849,施設情報!$B$2:$B$96,0)),"999",INDEX(施設情報!$C$2:$C$96,MATCH($E849,施設情報!$B$2:$B$96,0))))</f>
        <v>026</v>
      </c>
      <c r="I849" s="139">
        <f t="shared" si="221"/>
        <v>46080</v>
      </c>
      <c r="J849" s="137" t="str">
        <f t="shared" si="222"/>
        <v>026-46080</v>
      </c>
      <c r="K849" s="137">
        <f t="shared" si="223"/>
        <v>0.375</v>
      </c>
      <c r="L849" s="137">
        <f t="shared" si="224"/>
        <v>0.70833333333333337</v>
      </c>
      <c r="M849" s="137">
        <f t="shared" si="225"/>
        <v>0</v>
      </c>
      <c r="N849" s="137">
        <f t="shared" si="225"/>
        <v>0</v>
      </c>
      <c r="O849" s="137">
        <f t="shared" si="225"/>
        <v>0</v>
      </c>
      <c r="P849" s="137">
        <f t="shared" si="225"/>
        <v>0</v>
      </c>
      <c r="Q849" s="137">
        <f t="shared" si="225"/>
        <v>0</v>
      </c>
      <c r="R849" s="137">
        <f t="shared" si="225"/>
        <v>0</v>
      </c>
      <c r="S849" s="137">
        <f t="shared" si="225"/>
        <v>0</v>
      </c>
      <c r="T849" s="137">
        <f t="shared" si="225"/>
        <v>0</v>
      </c>
      <c r="U849" s="137">
        <f t="shared" si="225"/>
        <v>0</v>
      </c>
      <c r="V849" s="137">
        <f t="shared" si="225"/>
        <v>50</v>
      </c>
      <c r="W849" s="137">
        <f t="shared" si="226"/>
        <v>50</v>
      </c>
      <c r="X849" s="137">
        <f t="shared" si="226"/>
        <v>50</v>
      </c>
      <c r="Y849" s="137">
        <f t="shared" si="226"/>
        <v>50</v>
      </c>
      <c r="Z849" s="137">
        <f t="shared" si="226"/>
        <v>50</v>
      </c>
      <c r="AA849" s="137">
        <f t="shared" si="226"/>
        <v>50</v>
      </c>
      <c r="AB849" s="137">
        <f t="shared" si="226"/>
        <v>50</v>
      </c>
      <c r="AC849" s="137">
        <f t="shared" si="226"/>
        <v>50</v>
      </c>
      <c r="AD849" s="137">
        <f t="shared" si="226"/>
        <v>0</v>
      </c>
      <c r="AE849" s="137">
        <f t="shared" si="226"/>
        <v>0</v>
      </c>
      <c r="AF849" s="137">
        <f t="shared" si="226"/>
        <v>0</v>
      </c>
      <c r="AG849" s="137">
        <f t="shared" si="226"/>
        <v>0</v>
      </c>
      <c r="AH849" s="137">
        <f t="shared" si="226"/>
        <v>0</v>
      </c>
      <c r="AI849" s="137">
        <f t="shared" si="226"/>
        <v>0</v>
      </c>
      <c r="AJ849" s="137">
        <f t="shared" si="226"/>
        <v>0</v>
      </c>
      <c r="AK849" s="136">
        <f ca="1">IF(AND(AND($AK$3&lt;=B849,B849&lt;=$AK$1),B849&lt;&gt;""),1,0)</f>
        <v>1</v>
      </c>
      <c r="AL849" s="136">
        <f>IF(OR(F849="工事・メンテ（共用可）",F849="要調整"),0.5,IF(F849="ヘリ訓練日",0.4,1))</f>
        <v>0.5</v>
      </c>
      <c r="AM849" s="136">
        <v>0.5</v>
      </c>
    </row>
    <row r="850" spans="1:39" ht="112.5">
      <c r="A850" s="148">
        <v>477</v>
      </c>
      <c r="B850" s="152">
        <v>46080</v>
      </c>
      <c r="C850" s="154">
        <v>9</v>
      </c>
      <c r="D850" s="154">
        <v>17</v>
      </c>
      <c r="E850" s="153" t="s">
        <v>55</v>
      </c>
      <c r="F850" s="207" t="s">
        <v>97</v>
      </c>
      <c r="G850" s="207" t="s">
        <v>497</v>
      </c>
      <c r="H850" s="138" t="str">
        <f>IF(OR(G850="中止",G850="取消"),"998",IF(ISNA(MATCH($E850,施設情報!$B$2:$B$96,0)),"999",INDEX(施設情報!$C$2:$C$96,MATCH($E850,施設情報!$B$2:$B$96,0))))</f>
        <v>032</v>
      </c>
      <c r="I850" s="139">
        <f t="shared" si="221"/>
        <v>46080</v>
      </c>
      <c r="J850" s="137" t="str">
        <f t="shared" si="222"/>
        <v>032-46080</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50</v>
      </c>
      <c r="W850" s="137">
        <f t="shared" si="226"/>
        <v>50</v>
      </c>
      <c r="X850" s="137">
        <f t="shared" si="226"/>
        <v>50</v>
      </c>
      <c r="Y850" s="137">
        <f t="shared" si="226"/>
        <v>50</v>
      </c>
      <c r="Z850" s="137">
        <f t="shared" si="226"/>
        <v>50</v>
      </c>
      <c r="AA850" s="137">
        <f t="shared" si="226"/>
        <v>50</v>
      </c>
      <c r="AB850" s="137">
        <f t="shared" si="226"/>
        <v>50</v>
      </c>
      <c r="AC850" s="137">
        <f t="shared" si="226"/>
        <v>50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0.5</v>
      </c>
      <c r="AM850" s="136">
        <v>0.5</v>
      </c>
    </row>
    <row r="851" spans="1:39" ht="75">
      <c r="A851" s="148">
        <v>478</v>
      </c>
      <c r="B851" s="152">
        <v>46080</v>
      </c>
      <c r="C851" s="154">
        <v>9</v>
      </c>
      <c r="D851" s="154">
        <v>17</v>
      </c>
      <c r="E851" s="153" t="s">
        <v>56</v>
      </c>
      <c r="F851" s="207" t="s">
        <v>97</v>
      </c>
      <c r="G851" s="207" t="s">
        <v>497</v>
      </c>
      <c r="H851" s="138" t="str">
        <f>IF(OR(G851="中止",G851="取消"),"998",IF(ISNA(MATCH($E851,施設情報!$B$2:$B$96,0)),"999",INDEX(施設情報!$C$2:$C$96,MATCH($E851,施設情報!$B$2:$B$96,0))))</f>
        <v>034</v>
      </c>
      <c r="I851" s="139">
        <f t="shared" si="221"/>
        <v>46080</v>
      </c>
      <c r="J851" s="137" t="str">
        <f t="shared" si="222"/>
        <v>034-46080</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50</v>
      </c>
      <c r="W851" s="137">
        <f t="shared" si="226"/>
        <v>50</v>
      </c>
      <c r="X851" s="137">
        <f t="shared" si="226"/>
        <v>50</v>
      </c>
      <c r="Y851" s="137">
        <f t="shared" si="226"/>
        <v>50</v>
      </c>
      <c r="Z851" s="137">
        <f t="shared" si="226"/>
        <v>50</v>
      </c>
      <c r="AA851" s="137">
        <f t="shared" si="226"/>
        <v>50</v>
      </c>
      <c r="AB851" s="137">
        <f t="shared" si="226"/>
        <v>50</v>
      </c>
      <c r="AC851" s="137">
        <f t="shared" si="226"/>
        <v>50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0.5</v>
      </c>
      <c r="AM851" s="136">
        <v>0.5</v>
      </c>
    </row>
    <row r="852" spans="1:39" ht="37.5">
      <c r="A852" s="148">
        <v>479</v>
      </c>
      <c r="B852" s="152">
        <v>46080</v>
      </c>
      <c r="C852" s="154">
        <v>9</v>
      </c>
      <c r="D852" s="154">
        <v>17</v>
      </c>
      <c r="E852" s="153" t="s">
        <v>57</v>
      </c>
      <c r="F852" s="207" t="s">
        <v>97</v>
      </c>
      <c r="G852" s="207" t="s">
        <v>497</v>
      </c>
      <c r="H852" s="138" t="str">
        <f>IF(OR(G852="中止",G852="取消"),"998",IF(ISNA(MATCH($E852,施設情報!$B$2:$B$96,0)),"999",INDEX(施設情報!$C$2:$C$96,MATCH($E852,施設情報!$B$2:$B$96,0))))</f>
        <v>035</v>
      </c>
      <c r="I852" s="139">
        <f t="shared" si="221"/>
        <v>46080</v>
      </c>
      <c r="J852" s="137" t="str">
        <f t="shared" si="222"/>
        <v>035-46080</v>
      </c>
      <c r="K852" s="137">
        <f t="shared" si="223"/>
        <v>0.375</v>
      </c>
      <c r="L852" s="137">
        <f t="shared" si="224"/>
        <v>0.70833333333333337</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0</v>
      </c>
      <c r="V852" s="137">
        <f t="shared" si="225"/>
        <v>50</v>
      </c>
      <c r="W852" s="137">
        <f t="shared" si="226"/>
        <v>50</v>
      </c>
      <c r="X852" s="137">
        <f t="shared" si="226"/>
        <v>50</v>
      </c>
      <c r="Y852" s="137">
        <f t="shared" si="226"/>
        <v>50</v>
      </c>
      <c r="Z852" s="137">
        <f t="shared" si="226"/>
        <v>50</v>
      </c>
      <c r="AA852" s="137">
        <f t="shared" si="226"/>
        <v>50</v>
      </c>
      <c r="AB852" s="137">
        <f t="shared" si="226"/>
        <v>50</v>
      </c>
      <c r="AC852" s="137">
        <f t="shared" si="226"/>
        <v>50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c r="AL852" s="136">
        <f>IF(OR(F852="工事・メンテ（共用可）",F852="要調整"),0.5,IF(F852="ヘリ訓練日",0.4,1))</f>
        <v>0.5</v>
      </c>
      <c r="AM852" s="136">
        <v>0.5</v>
      </c>
    </row>
    <row r="853" spans="1:39" ht="37.5">
      <c r="A853" s="148">
        <v>480</v>
      </c>
      <c r="B853" s="152">
        <v>46080</v>
      </c>
      <c r="C853" s="154">
        <v>9</v>
      </c>
      <c r="D853" s="154">
        <v>17</v>
      </c>
      <c r="E853" s="153" t="s">
        <v>58</v>
      </c>
      <c r="F853" s="207" t="s">
        <v>97</v>
      </c>
      <c r="G853" s="207" t="s">
        <v>497</v>
      </c>
      <c r="H853" s="138" t="str">
        <f>IF(OR(G853="中止",G853="取消"),"998",IF(ISNA(MATCH($E853,施設情報!$B$2:$B$96,0)),"999",INDEX(施設情報!$C$2:$C$96,MATCH($E853,施設情報!$B$2:$B$96,0))))</f>
        <v>033</v>
      </c>
      <c r="I853" s="139">
        <f t="shared" si="221"/>
        <v>46080</v>
      </c>
      <c r="J853" s="137" t="str">
        <f t="shared" si="222"/>
        <v>033-46080</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50</v>
      </c>
      <c r="W853" s="137">
        <f t="shared" si="226"/>
        <v>50</v>
      </c>
      <c r="X853" s="137">
        <f t="shared" si="226"/>
        <v>50</v>
      </c>
      <c r="Y853" s="137">
        <f t="shared" si="226"/>
        <v>50</v>
      </c>
      <c r="Z853" s="137">
        <f t="shared" si="226"/>
        <v>50</v>
      </c>
      <c r="AA853" s="137">
        <f t="shared" si="226"/>
        <v>50</v>
      </c>
      <c r="AB853" s="137">
        <f t="shared" si="226"/>
        <v>50</v>
      </c>
      <c r="AC853" s="137">
        <f t="shared" si="226"/>
        <v>50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0.5</v>
      </c>
      <c r="AM853" s="136">
        <v>0.5</v>
      </c>
    </row>
    <row r="854" spans="1:39" ht="56.25">
      <c r="A854" s="148">
        <v>481</v>
      </c>
      <c r="B854" s="152">
        <v>46080</v>
      </c>
      <c r="C854" s="154">
        <v>9</v>
      </c>
      <c r="D854" s="154">
        <v>17</v>
      </c>
      <c r="E854" s="153" t="s">
        <v>30</v>
      </c>
      <c r="F854" s="207" t="s">
        <v>97</v>
      </c>
      <c r="G854" s="207" t="s">
        <v>497</v>
      </c>
      <c r="H854" s="138" t="str">
        <f>IF(OR(G854="中止",G854="取消"),"998",IF(ISNA(MATCH($E854,施設情報!$B$2:$B$96,0)),"999",INDEX(施設情報!$C$2:$C$96,MATCH($E854,施設情報!$B$2:$B$96,0))))</f>
        <v>027</v>
      </c>
      <c r="I854" s="139">
        <f t="shared" si="221"/>
        <v>46080</v>
      </c>
      <c r="J854" s="137" t="str">
        <f t="shared" si="222"/>
        <v>027-46080</v>
      </c>
      <c r="K854" s="137">
        <f t="shared" si="223"/>
        <v>0.375</v>
      </c>
      <c r="L854" s="137">
        <f t="shared" si="224"/>
        <v>0.70833333333333337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50</v>
      </c>
      <c r="W854" s="137">
        <f t="shared" si="226"/>
        <v>50</v>
      </c>
      <c r="X854" s="137">
        <f t="shared" si="226"/>
        <v>50</v>
      </c>
      <c r="Y854" s="137">
        <f t="shared" si="226"/>
        <v>50</v>
      </c>
      <c r="Z854" s="137">
        <f t="shared" si="226"/>
        <v>50</v>
      </c>
      <c r="AA854" s="137">
        <f t="shared" si="226"/>
        <v>50</v>
      </c>
      <c r="AB854" s="137">
        <f t="shared" si="226"/>
        <v>50</v>
      </c>
      <c r="AC854" s="137">
        <f t="shared" si="226"/>
        <v>50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c r="AL854" s="136">
        <f>IF(OR(F854="工事・メンテ（共用可）",F854="要調整"),0.5,IF(F854="ヘリ訓練日",0.4,1))</f>
        <v>0.5</v>
      </c>
      <c r="AM854" s="136">
        <v>0.5</v>
      </c>
    </row>
    <row r="855" spans="1:39" ht="93.75">
      <c r="A855" s="148">
        <v>482</v>
      </c>
      <c r="B855" s="152">
        <v>46080</v>
      </c>
      <c r="C855" s="154">
        <v>9</v>
      </c>
      <c r="D855" s="154">
        <v>17</v>
      </c>
      <c r="E855" s="153" t="s">
        <v>59</v>
      </c>
      <c r="F855" s="207" t="s">
        <v>97</v>
      </c>
      <c r="G855" s="207" t="s">
        <v>497</v>
      </c>
      <c r="H855" s="138" t="str">
        <f>IF(OR(G855="中止",G855="取消"),"998",IF(ISNA(MATCH($E855,施設情報!$B$2:$B$96,0)),"999",INDEX(施設情報!$C$2:$C$96,MATCH($E855,施設情報!$B$2:$B$96,0))))</f>
        <v>030</v>
      </c>
      <c r="I855" s="139">
        <f t="shared" si="221"/>
        <v>46080</v>
      </c>
      <c r="J855" s="137" t="str">
        <f t="shared" si="222"/>
        <v>030-46080</v>
      </c>
      <c r="K855" s="137">
        <f t="shared" si="223"/>
        <v>0.375</v>
      </c>
      <c r="L855" s="137">
        <f t="shared" si="224"/>
        <v>0.70833333333333337</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50</v>
      </c>
      <c r="W855" s="137">
        <f t="shared" ref="W855:AJ864" si="228">IF(AND(W$3&gt;=$K855,W$3&lt;$L855),100*$AM855,0)</f>
        <v>50</v>
      </c>
      <c r="X855" s="137">
        <f t="shared" si="228"/>
        <v>50</v>
      </c>
      <c r="Y855" s="137">
        <f t="shared" si="228"/>
        <v>50</v>
      </c>
      <c r="Z855" s="137">
        <f t="shared" si="228"/>
        <v>50</v>
      </c>
      <c r="AA855" s="137">
        <f t="shared" si="228"/>
        <v>50</v>
      </c>
      <c r="AB855" s="137">
        <f t="shared" si="228"/>
        <v>50</v>
      </c>
      <c r="AC855" s="137">
        <f t="shared" si="228"/>
        <v>50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c r="AL855" s="136">
        <f>IF(OR(F855="工事・メンテ（共用可）",F855="要調整"),0.5,IF(F855="ヘリ訓練日",0.4,1))</f>
        <v>0.5</v>
      </c>
      <c r="AM855" s="136">
        <v>0.5</v>
      </c>
    </row>
    <row r="856" spans="1:39" ht="112.5">
      <c r="A856" s="148">
        <v>483</v>
      </c>
      <c r="B856" s="152">
        <v>46080</v>
      </c>
      <c r="C856" s="154">
        <v>9</v>
      </c>
      <c r="D856" s="154">
        <v>17</v>
      </c>
      <c r="E856" s="153" t="s">
        <v>60</v>
      </c>
      <c r="F856" s="207" t="s">
        <v>97</v>
      </c>
      <c r="G856" s="207" t="s">
        <v>497</v>
      </c>
      <c r="H856" s="138" t="str">
        <f>IF(OR(G856="中止",G856="取消"),"998",IF(ISNA(MATCH($E856,施設情報!$B$2:$B$96,0)),"999",INDEX(施設情報!$C$2:$C$96,MATCH($E856,施設情報!$B$2:$B$96,0))))</f>
        <v>031</v>
      </c>
      <c r="I856" s="139">
        <f t="shared" si="221"/>
        <v>46080</v>
      </c>
      <c r="J856" s="137" t="str">
        <f t="shared" si="222"/>
        <v>031-46080</v>
      </c>
      <c r="K856" s="137">
        <f t="shared" si="223"/>
        <v>0.375</v>
      </c>
      <c r="L856" s="137">
        <f t="shared" si="224"/>
        <v>0.70833333333333337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50</v>
      </c>
      <c r="W856" s="137">
        <f t="shared" si="228"/>
        <v>50</v>
      </c>
      <c r="X856" s="137">
        <f t="shared" si="228"/>
        <v>50</v>
      </c>
      <c r="Y856" s="137">
        <f t="shared" si="228"/>
        <v>50</v>
      </c>
      <c r="Z856" s="137">
        <f t="shared" si="228"/>
        <v>50</v>
      </c>
      <c r="AA856" s="137">
        <f t="shared" si="228"/>
        <v>50</v>
      </c>
      <c r="AB856" s="137">
        <f t="shared" si="228"/>
        <v>50</v>
      </c>
      <c r="AC856" s="137">
        <f t="shared" si="228"/>
        <v>50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0.5</v>
      </c>
      <c r="AM856" s="136">
        <v>0.5</v>
      </c>
    </row>
    <row r="857" spans="1:39" ht="75">
      <c r="A857" s="148">
        <v>484</v>
      </c>
      <c r="B857" s="152">
        <v>46080</v>
      </c>
      <c r="C857" s="154">
        <v>9</v>
      </c>
      <c r="D857" s="154">
        <v>17</v>
      </c>
      <c r="E857" s="153" t="s">
        <v>61</v>
      </c>
      <c r="F857" s="207" t="s">
        <v>97</v>
      </c>
      <c r="G857" s="207" t="s">
        <v>497</v>
      </c>
      <c r="H857" s="138" t="str">
        <f>IF(OR(G857="中止",G857="取消"),"998",IF(ISNA(MATCH($E857,施設情報!$B$2:$B$96,0)),"999",INDEX(施設情報!$C$2:$C$96,MATCH($E857,施設情報!$B$2:$B$96,0))))</f>
        <v>028</v>
      </c>
      <c r="I857" s="139">
        <f t="shared" si="221"/>
        <v>46080</v>
      </c>
      <c r="J857" s="137" t="str">
        <f t="shared" si="222"/>
        <v>028-46080</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50</v>
      </c>
      <c r="W857" s="137">
        <f t="shared" si="228"/>
        <v>50</v>
      </c>
      <c r="X857" s="137">
        <f t="shared" si="228"/>
        <v>50</v>
      </c>
      <c r="Y857" s="137">
        <f t="shared" si="228"/>
        <v>50</v>
      </c>
      <c r="Z857" s="137">
        <f t="shared" si="228"/>
        <v>50</v>
      </c>
      <c r="AA857" s="137">
        <f t="shared" si="228"/>
        <v>50</v>
      </c>
      <c r="AB857" s="137">
        <f t="shared" si="228"/>
        <v>50</v>
      </c>
      <c r="AC857" s="137">
        <f t="shared" si="228"/>
        <v>50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0.5</v>
      </c>
      <c r="AM857" s="136">
        <v>0.5</v>
      </c>
    </row>
    <row r="858" spans="1:39" ht="75">
      <c r="A858" s="148">
        <v>485</v>
      </c>
      <c r="B858" s="152">
        <v>46080</v>
      </c>
      <c r="C858" s="154">
        <v>9</v>
      </c>
      <c r="D858" s="154">
        <v>17</v>
      </c>
      <c r="E858" s="153" t="s">
        <v>62</v>
      </c>
      <c r="F858" s="207" t="s">
        <v>97</v>
      </c>
      <c r="G858" s="207" t="s">
        <v>497</v>
      </c>
      <c r="H858" s="138" t="str">
        <f>IF(OR(G858="中止",G858="取消"),"998",IF(ISNA(MATCH($E858,施設情報!$B$2:$B$96,0)),"999",INDEX(施設情報!$C$2:$C$96,MATCH($E858,施設情報!$B$2:$B$96,0))))</f>
        <v>029</v>
      </c>
      <c r="I858" s="139">
        <f t="shared" si="221"/>
        <v>46080</v>
      </c>
      <c r="J858" s="137" t="str">
        <f t="shared" si="222"/>
        <v>029-46080</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50</v>
      </c>
      <c r="W858" s="137">
        <f t="shared" si="228"/>
        <v>50</v>
      </c>
      <c r="X858" s="137">
        <f t="shared" si="228"/>
        <v>50</v>
      </c>
      <c r="Y858" s="137">
        <f t="shared" si="228"/>
        <v>50</v>
      </c>
      <c r="Z858" s="137">
        <f t="shared" si="228"/>
        <v>50</v>
      </c>
      <c r="AA858" s="137">
        <f t="shared" si="228"/>
        <v>50</v>
      </c>
      <c r="AB858" s="137">
        <f t="shared" si="228"/>
        <v>50</v>
      </c>
      <c r="AC858" s="137">
        <f t="shared" si="228"/>
        <v>50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0.5</v>
      </c>
      <c r="AM858" s="136">
        <v>0.5</v>
      </c>
    </row>
    <row r="859" spans="1:39" ht="37.5">
      <c r="A859" s="148">
        <v>486</v>
      </c>
      <c r="B859" s="152">
        <v>46080</v>
      </c>
      <c r="C859" s="154">
        <v>9</v>
      </c>
      <c r="D859" s="154">
        <v>17</v>
      </c>
      <c r="E859" s="153" t="s">
        <v>63</v>
      </c>
      <c r="F859" s="207" t="s">
        <v>496</v>
      </c>
      <c r="G859" s="207" t="s">
        <v>497</v>
      </c>
      <c r="H859" s="138" t="str">
        <f>IF(OR(G859="中止",G859="取消"),"998",IF(ISNA(MATCH($E859,施設情報!$B$2:$B$96,0)),"999",INDEX(施設情報!$C$2:$C$96,MATCH($E859,施設情報!$B$2:$B$96,0))))</f>
        <v>036</v>
      </c>
      <c r="I859" s="139">
        <f t="shared" si="221"/>
        <v>46080</v>
      </c>
      <c r="J859" s="137" t="str">
        <f t="shared" si="222"/>
        <v>036-46080</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37.5">
      <c r="A860" s="148">
        <v>487</v>
      </c>
      <c r="B860" s="152">
        <v>46080</v>
      </c>
      <c r="C860" s="154">
        <v>9</v>
      </c>
      <c r="D860" s="154">
        <v>17</v>
      </c>
      <c r="E860" s="153" t="s">
        <v>64</v>
      </c>
      <c r="F860" s="207" t="s">
        <v>496</v>
      </c>
      <c r="G860" s="207" t="s">
        <v>497</v>
      </c>
      <c r="H860" s="138" t="str">
        <f>IF(OR(G860="中止",G860="取消"),"998",IF(ISNA(MATCH($E860,施設情報!$B$2:$B$96,0)),"999",INDEX(施設情報!$C$2:$C$96,MATCH($E860,施設情報!$B$2:$B$96,0))))</f>
        <v>062</v>
      </c>
      <c r="I860" s="139">
        <f t="shared" si="221"/>
        <v>46080</v>
      </c>
      <c r="J860" s="137" t="str">
        <f t="shared" si="222"/>
        <v>062-46080</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37.5">
      <c r="A861" s="148">
        <v>488</v>
      </c>
      <c r="B861" s="152">
        <v>46080</v>
      </c>
      <c r="C861" s="154">
        <v>9</v>
      </c>
      <c r="D861" s="154">
        <v>17</v>
      </c>
      <c r="E861" s="153" t="s">
        <v>65</v>
      </c>
      <c r="F861" s="207" t="s">
        <v>496</v>
      </c>
      <c r="G861" s="207" t="s">
        <v>497</v>
      </c>
      <c r="H861" s="138" t="str">
        <f>IF(OR(G861="中止",G861="取消"),"998",IF(ISNA(MATCH($E861,施設情報!$B$2:$B$96,0)),"999",INDEX(施設情報!$C$2:$C$96,MATCH($E861,施設情報!$B$2:$B$96,0))))</f>
        <v>061</v>
      </c>
      <c r="I861" s="139">
        <f t="shared" si="221"/>
        <v>46080</v>
      </c>
      <c r="J861" s="137" t="str">
        <f t="shared" si="222"/>
        <v>061-46080</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37.5">
      <c r="A862" s="148">
        <v>489</v>
      </c>
      <c r="B862" s="152">
        <v>46080</v>
      </c>
      <c r="C862" s="154">
        <v>9</v>
      </c>
      <c r="D862" s="154">
        <v>17</v>
      </c>
      <c r="E862" s="153" t="s">
        <v>66</v>
      </c>
      <c r="F862" s="207" t="s">
        <v>496</v>
      </c>
      <c r="G862" s="207" t="s">
        <v>497</v>
      </c>
      <c r="H862" s="138" t="str">
        <f>IF(OR(G862="中止",G862="取消"),"998",IF(ISNA(MATCH($E862,施設情報!$B$2:$B$96,0)),"999",INDEX(施設情報!$C$2:$C$96,MATCH($E862,施設情報!$B$2:$B$96,0))))</f>
        <v>037</v>
      </c>
      <c r="I862" s="139">
        <f t="shared" si="221"/>
        <v>46080</v>
      </c>
      <c r="J862" s="137" t="str">
        <f t="shared" si="222"/>
        <v>037-46080</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56.25">
      <c r="A863" s="148">
        <v>490</v>
      </c>
      <c r="B863" s="152">
        <v>46080</v>
      </c>
      <c r="C863" s="154">
        <v>9</v>
      </c>
      <c r="D863" s="154">
        <v>17</v>
      </c>
      <c r="E863" s="153" t="s">
        <v>32</v>
      </c>
      <c r="F863" s="207" t="s">
        <v>496</v>
      </c>
      <c r="G863" s="207" t="s">
        <v>497</v>
      </c>
      <c r="H863" s="138" t="str">
        <f>IF(OR(G863="中止",G863="取消"),"998",IF(ISNA(MATCH($E863,施設情報!$B$2:$B$96,0)),"999",INDEX(施設情報!$C$2:$C$96,MATCH($E863,施設情報!$B$2:$B$96,0))))</f>
        <v>039</v>
      </c>
      <c r="I863" s="139">
        <f t="shared" si="221"/>
        <v>46080</v>
      </c>
      <c r="J863" s="137" t="str">
        <f t="shared" si="222"/>
        <v>039-46080</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56.25">
      <c r="A864" s="148">
        <v>491</v>
      </c>
      <c r="B864" s="152">
        <v>46080</v>
      </c>
      <c r="C864" s="154">
        <v>9</v>
      </c>
      <c r="D864" s="154">
        <v>17</v>
      </c>
      <c r="E864" s="153" t="s">
        <v>33</v>
      </c>
      <c r="F864" s="207" t="s">
        <v>496</v>
      </c>
      <c r="G864" s="207" t="s">
        <v>497</v>
      </c>
      <c r="H864" s="138" t="str">
        <f>IF(OR(G864="中止",G864="取消"),"998",IF(ISNA(MATCH($E864,施設情報!$B$2:$B$96,0)),"999",INDEX(施設情報!$C$2:$C$96,MATCH($E864,施設情報!$B$2:$B$96,0))))</f>
        <v>038</v>
      </c>
      <c r="I864" s="139">
        <f t="shared" si="221"/>
        <v>46080</v>
      </c>
      <c r="J864" s="137" t="str">
        <f t="shared" si="222"/>
        <v>038-46080</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56.25">
      <c r="A865" s="148">
        <v>492</v>
      </c>
      <c r="B865" s="152">
        <v>46080</v>
      </c>
      <c r="C865" s="154">
        <v>9</v>
      </c>
      <c r="D865" s="154">
        <v>17</v>
      </c>
      <c r="E865" s="153" t="s">
        <v>34</v>
      </c>
      <c r="F865" s="207" t="s">
        <v>496</v>
      </c>
      <c r="G865" s="207" t="s">
        <v>497</v>
      </c>
      <c r="H865" s="138" t="str">
        <f>IF(OR(G865="中止",G865="取消"),"998",IF(ISNA(MATCH($E865,施設情報!$B$2:$B$96,0)),"999",INDEX(施設情報!$C$2:$C$96,MATCH($E865,施設情報!$B$2:$B$96,0))))</f>
        <v>040</v>
      </c>
      <c r="I865" s="139">
        <f t="shared" si="221"/>
        <v>46080</v>
      </c>
      <c r="J865" s="137" t="str">
        <f t="shared" si="222"/>
        <v>040-46080</v>
      </c>
      <c r="K865" s="137">
        <f t="shared" si="223"/>
        <v>0.375</v>
      </c>
      <c r="L865" s="137">
        <f t="shared" si="224"/>
        <v>0.70833333333333337</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56.25">
      <c r="A866" s="148">
        <v>493</v>
      </c>
      <c r="B866" s="152">
        <v>46080</v>
      </c>
      <c r="C866" s="154">
        <v>9</v>
      </c>
      <c r="D866" s="154">
        <v>17</v>
      </c>
      <c r="E866" s="153" t="s">
        <v>35</v>
      </c>
      <c r="F866" s="207" t="s">
        <v>496</v>
      </c>
      <c r="G866" s="207" t="s">
        <v>497</v>
      </c>
      <c r="H866" s="138" t="str">
        <f>IF(OR(G866="中止",G866="取消"),"998",IF(ISNA(MATCH($E866,施設情報!$B$2:$B$96,0)),"999",INDEX(施設情報!$C$2:$C$96,MATCH($E866,施設情報!$B$2:$B$96,0))))</f>
        <v>041</v>
      </c>
      <c r="I866" s="139">
        <f t="shared" si="221"/>
        <v>46080</v>
      </c>
      <c r="J866" s="137" t="str">
        <f t="shared" si="222"/>
        <v>041-46080</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56.25">
      <c r="A867" s="148">
        <v>494</v>
      </c>
      <c r="B867" s="152">
        <v>46080</v>
      </c>
      <c r="C867" s="154">
        <v>9</v>
      </c>
      <c r="D867" s="154">
        <v>17</v>
      </c>
      <c r="E867" s="153" t="s">
        <v>36</v>
      </c>
      <c r="F867" s="207" t="s">
        <v>496</v>
      </c>
      <c r="G867" s="207" t="s">
        <v>497</v>
      </c>
      <c r="H867" s="138" t="str">
        <f>IF(OR(G867="中止",G867="取消"),"998",IF(ISNA(MATCH($E867,施設情報!$B$2:$B$96,0)),"999",INDEX(施設情報!$C$2:$C$96,MATCH($E867,施設情報!$B$2:$B$96,0))))</f>
        <v>042</v>
      </c>
      <c r="I867" s="139">
        <f t="shared" si="221"/>
        <v>46080</v>
      </c>
      <c r="J867" s="137" t="str">
        <f t="shared" si="222"/>
        <v>042-46080</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56.25">
      <c r="A868" s="148">
        <v>495</v>
      </c>
      <c r="B868" s="152">
        <v>46080</v>
      </c>
      <c r="C868" s="154">
        <v>9</v>
      </c>
      <c r="D868" s="154">
        <v>17</v>
      </c>
      <c r="E868" s="153" t="s">
        <v>37</v>
      </c>
      <c r="F868" s="207" t="s">
        <v>496</v>
      </c>
      <c r="G868" s="207" t="s">
        <v>497</v>
      </c>
      <c r="H868" s="138" t="str">
        <f>IF(OR(G868="中止",G868="取消"),"998",IF(ISNA(MATCH($E868,施設情報!$B$2:$B$96,0)),"999",INDEX(施設情報!$C$2:$C$96,MATCH($E868,施設情報!$B$2:$B$96,0))))</f>
        <v>043</v>
      </c>
      <c r="I868" s="139">
        <f t="shared" si="221"/>
        <v>46080</v>
      </c>
      <c r="J868" s="137" t="str">
        <f t="shared" si="222"/>
        <v>043-46080</v>
      </c>
      <c r="K868" s="137">
        <f t="shared" si="223"/>
        <v>0.375</v>
      </c>
      <c r="L868" s="137">
        <f t="shared" si="224"/>
        <v>0.70833333333333337</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56.25">
      <c r="A869" s="148">
        <v>496</v>
      </c>
      <c r="B869" s="152">
        <v>46080</v>
      </c>
      <c r="C869" s="154">
        <v>9</v>
      </c>
      <c r="D869" s="154">
        <v>17</v>
      </c>
      <c r="E869" s="153" t="s">
        <v>67</v>
      </c>
      <c r="F869" s="207" t="s">
        <v>496</v>
      </c>
      <c r="G869" s="207" t="s">
        <v>497</v>
      </c>
      <c r="H869" s="138" t="str">
        <f>IF(OR(G869="中止",G869="取消"),"998",IF(ISNA(MATCH($E869,施設情報!$B$2:$B$96,0)),"999",INDEX(施設情報!$C$2:$C$96,MATCH($E869,施設情報!$B$2:$B$96,0))))</f>
        <v>044</v>
      </c>
      <c r="I869" s="139">
        <f t="shared" si="221"/>
        <v>46080</v>
      </c>
      <c r="J869" s="137" t="str">
        <f t="shared" si="222"/>
        <v>044-46080</v>
      </c>
      <c r="K869" s="137">
        <f t="shared" si="223"/>
        <v>0.375</v>
      </c>
      <c r="L869" s="137">
        <f t="shared" si="224"/>
        <v>0.70833333333333337</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75">
      <c r="A870" s="148">
        <v>497</v>
      </c>
      <c r="B870" s="152">
        <v>46080</v>
      </c>
      <c r="C870" s="154">
        <v>9</v>
      </c>
      <c r="D870" s="154">
        <v>17</v>
      </c>
      <c r="E870" s="153" t="s">
        <v>68</v>
      </c>
      <c r="F870" s="207" t="s">
        <v>496</v>
      </c>
      <c r="G870" s="207" t="s">
        <v>497</v>
      </c>
      <c r="H870" s="138" t="str">
        <f>IF(OR(G870="中止",G870="取消"),"998",IF(ISNA(MATCH($E870,施設情報!$B$2:$B$96,0)),"999",INDEX(施設情報!$C$2:$C$96,MATCH($E870,施設情報!$B$2:$B$96,0))))</f>
        <v>045</v>
      </c>
      <c r="I870" s="139">
        <f t="shared" si="221"/>
        <v>46080</v>
      </c>
      <c r="J870" s="137" t="str">
        <f t="shared" si="222"/>
        <v>045-46080</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75">
      <c r="A871" s="148">
        <v>498</v>
      </c>
      <c r="B871" s="152">
        <v>46080</v>
      </c>
      <c r="C871" s="154">
        <v>9</v>
      </c>
      <c r="D871" s="154">
        <v>17</v>
      </c>
      <c r="E871" s="153" t="s">
        <v>69</v>
      </c>
      <c r="F871" s="207" t="s">
        <v>496</v>
      </c>
      <c r="G871" s="207" t="s">
        <v>497</v>
      </c>
      <c r="H871" s="138" t="str">
        <f>IF(OR(G871="中止",G871="取消"),"998",IF(ISNA(MATCH($E871,施設情報!$B$2:$B$96,0)),"999",INDEX(施設情報!$C$2:$C$96,MATCH($E871,施設情報!$B$2:$B$96,0))))</f>
        <v>046</v>
      </c>
      <c r="I871" s="139">
        <f t="shared" si="221"/>
        <v>46080</v>
      </c>
      <c r="J871" s="137" t="str">
        <f t="shared" si="222"/>
        <v>046-46080</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75">
      <c r="A872" s="148">
        <v>499</v>
      </c>
      <c r="B872" s="152">
        <v>46080</v>
      </c>
      <c r="C872" s="154">
        <v>9</v>
      </c>
      <c r="D872" s="154">
        <v>17</v>
      </c>
      <c r="E872" s="153" t="s">
        <v>70</v>
      </c>
      <c r="F872" s="207" t="s">
        <v>496</v>
      </c>
      <c r="G872" s="207" t="s">
        <v>497</v>
      </c>
      <c r="H872" s="138" t="str">
        <f>IF(OR(G872="中止",G872="取消"),"998",IF(ISNA(MATCH($E872,施設情報!$B$2:$B$96,0)),"999",INDEX(施設情報!$C$2:$C$96,MATCH($E872,施設情報!$B$2:$B$96,0))))</f>
        <v>047</v>
      </c>
      <c r="I872" s="139">
        <f t="shared" si="221"/>
        <v>46080</v>
      </c>
      <c r="J872" s="137" t="str">
        <f t="shared" si="222"/>
        <v>047-46080</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93.75">
      <c r="A873" s="148">
        <v>500</v>
      </c>
      <c r="B873" s="152">
        <v>46080</v>
      </c>
      <c r="C873" s="154">
        <v>9</v>
      </c>
      <c r="D873" s="154">
        <v>17</v>
      </c>
      <c r="E873" s="153" t="s">
        <v>71</v>
      </c>
      <c r="F873" s="207" t="s">
        <v>496</v>
      </c>
      <c r="G873" s="207" t="s">
        <v>497</v>
      </c>
      <c r="H873" s="138" t="str">
        <f>IF(OR(G873="中止",G873="取消"),"998",IF(ISNA(MATCH($E873,施設情報!$B$2:$B$96,0)),"999",INDEX(施設情報!$C$2:$C$96,MATCH($E873,施設情報!$B$2:$B$96,0))))</f>
        <v>050</v>
      </c>
      <c r="I873" s="139">
        <f t="shared" si="221"/>
        <v>46080</v>
      </c>
      <c r="J873" s="137" t="str">
        <f t="shared" si="222"/>
        <v>050-46080</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93.75">
      <c r="A874" s="148">
        <v>501</v>
      </c>
      <c r="B874" s="152">
        <v>46080</v>
      </c>
      <c r="C874" s="154">
        <v>9</v>
      </c>
      <c r="D874" s="154">
        <v>17</v>
      </c>
      <c r="E874" s="153" t="s">
        <v>72</v>
      </c>
      <c r="F874" s="207" t="s">
        <v>496</v>
      </c>
      <c r="G874" s="207" t="s">
        <v>497</v>
      </c>
      <c r="H874" s="138" t="str">
        <f>IF(OR(G874="中止",G874="取消"),"998",IF(ISNA(MATCH($E874,施設情報!$B$2:$B$96,0)),"999",INDEX(施設情報!$C$2:$C$96,MATCH($E874,施設情報!$B$2:$B$96,0))))</f>
        <v>051</v>
      </c>
      <c r="I874" s="139">
        <f t="shared" si="221"/>
        <v>46080</v>
      </c>
      <c r="J874" s="137" t="str">
        <f t="shared" si="222"/>
        <v>051-46080</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93.75">
      <c r="A875" s="148">
        <v>502</v>
      </c>
      <c r="B875" s="152">
        <v>46080</v>
      </c>
      <c r="C875" s="154">
        <v>9</v>
      </c>
      <c r="D875" s="154">
        <v>17</v>
      </c>
      <c r="E875" s="153" t="s">
        <v>73</v>
      </c>
      <c r="F875" s="207" t="s">
        <v>496</v>
      </c>
      <c r="G875" s="207" t="s">
        <v>497</v>
      </c>
      <c r="H875" s="138" t="str">
        <f>IF(OR(G875="中止",G875="取消"),"998",IF(ISNA(MATCH($E875,施設情報!$B$2:$B$96,0)),"999",INDEX(施設情報!$C$2:$C$96,MATCH($E875,施設情報!$B$2:$B$96,0))))</f>
        <v>052</v>
      </c>
      <c r="I875" s="139">
        <f t="shared" si="221"/>
        <v>46080</v>
      </c>
      <c r="J875" s="137" t="str">
        <f t="shared" si="222"/>
        <v>052-46080</v>
      </c>
      <c r="K875" s="137">
        <f t="shared" si="223"/>
        <v>0.375</v>
      </c>
      <c r="L875" s="137">
        <f t="shared" si="224"/>
        <v>0.70833333333333337</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0</v>
      </c>
      <c r="AE875" s="137">
        <f t="shared" si="232"/>
        <v>0</v>
      </c>
      <c r="AF875" s="137">
        <f t="shared" si="232"/>
        <v>0</v>
      </c>
      <c r="AG875" s="137">
        <f t="shared" si="232"/>
        <v>0</v>
      </c>
      <c r="AH875" s="137">
        <f t="shared" si="232"/>
        <v>0</v>
      </c>
      <c r="AI875" s="137">
        <f t="shared" si="232"/>
        <v>0</v>
      </c>
      <c r="AJ875" s="137">
        <f t="shared" si="232"/>
        <v>0</v>
      </c>
      <c r="AK875" s="136">
        <f ca="1">IF(AND(AND($AK$3&lt;=B875,B875&lt;=$AK$1),B875&lt;&gt;""),1,0)</f>
        <v>1</v>
      </c>
      <c r="AL875" s="136">
        <f>IF(OR(F875="工事・メンテ（共用可）",F875="要調整"),0.5,IF(F875="ヘリ訓練日",0.4,1))</f>
        <v>1</v>
      </c>
      <c r="AM875" s="136">
        <v>1</v>
      </c>
    </row>
    <row r="876" spans="1:39" ht="93.75">
      <c r="A876" s="148">
        <v>503</v>
      </c>
      <c r="B876" s="152">
        <v>46080</v>
      </c>
      <c r="C876" s="154">
        <v>9</v>
      </c>
      <c r="D876" s="154">
        <v>17</v>
      </c>
      <c r="E876" s="153" t="s">
        <v>74</v>
      </c>
      <c r="F876" s="156" t="s">
        <v>496</v>
      </c>
      <c r="G876" s="207" t="s">
        <v>497</v>
      </c>
      <c r="H876" s="138" t="str">
        <f>IF(OR(G876="中止",G876="取消"),"998",IF(ISNA(MATCH($E876,施設情報!$B$2:$B$96,0)),"999",INDEX(施設情報!$C$2:$C$96,MATCH($E876,施設情報!$B$2:$B$96,0))))</f>
        <v>053</v>
      </c>
      <c r="I876" s="139">
        <f t="shared" si="221"/>
        <v>46080</v>
      </c>
      <c r="J876" s="137" t="str">
        <f t="shared" si="222"/>
        <v>053-46080</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c r="AL876" s="136">
        <f>IF(OR(F876="工事・メンテ（共用可）",F876="要調整"),0.5,IF(F876="ヘリ訓練日",0.4,1))</f>
        <v>1</v>
      </c>
      <c r="AM876" s="136">
        <v>1</v>
      </c>
    </row>
    <row r="877" spans="1:39" ht="75">
      <c r="A877" s="148">
        <v>504</v>
      </c>
      <c r="B877" s="152">
        <v>46080</v>
      </c>
      <c r="C877" s="154">
        <v>9</v>
      </c>
      <c r="D877" s="154">
        <v>17</v>
      </c>
      <c r="E877" s="153" t="s">
        <v>75</v>
      </c>
      <c r="F877" s="156" t="s">
        <v>496</v>
      </c>
      <c r="G877" s="207" t="s">
        <v>497</v>
      </c>
      <c r="H877" s="138" t="str">
        <f>IF(OR(G877="中止",G877="取消"),"998",IF(ISNA(MATCH($E877,施設情報!$B$2:$B$96,0)),"999",INDEX(施設情報!$C$2:$C$96,MATCH($E877,施設情報!$B$2:$B$96,0))))</f>
        <v>048</v>
      </c>
      <c r="I877" s="139">
        <f t="shared" si="221"/>
        <v>46080</v>
      </c>
      <c r="J877" s="137" t="str">
        <f t="shared" si="222"/>
        <v>048-46080</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75">
      <c r="A878" s="148">
        <v>505</v>
      </c>
      <c r="B878" s="152">
        <v>46080</v>
      </c>
      <c r="C878" s="154">
        <v>9</v>
      </c>
      <c r="D878" s="154">
        <v>17</v>
      </c>
      <c r="E878" s="153" t="s">
        <v>76</v>
      </c>
      <c r="F878" s="156" t="s">
        <v>496</v>
      </c>
      <c r="G878" s="207" t="s">
        <v>497</v>
      </c>
      <c r="H878" s="138" t="str">
        <f>IF(OR(G878="中止",G878="取消"),"998",IF(ISNA(MATCH($E878,施設情報!$B$2:$B$96,0)),"999",INDEX(施設情報!$C$2:$C$96,MATCH($E878,施設情報!$B$2:$B$96,0))))</f>
        <v>049</v>
      </c>
      <c r="I878" s="139">
        <f t="shared" si="221"/>
        <v>46080</v>
      </c>
      <c r="J878" s="137" t="str">
        <f t="shared" si="222"/>
        <v>049-46080</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75">
      <c r="A879" s="148">
        <v>506</v>
      </c>
      <c r="B879" s="152">
        <v>46080</v>
      </c>
      <c r="C879" s="154">
        <v>9</v>
      </c>
      <c r="D879" s="154">
        <v>17</v>
      </c>
      <c r="E879" s="153" t="s">
        <v>77</v>
      </c>
      <c r="F879" s="156" t="s">
        <v>496</v>
      </c>
      <c r="G879" s="207" t="s">
        <v>497</v>
      </c>
      <c r="H879" s="138" t="str">
        <f>IF(OR(G879="中止",G879="取消"),"998",IF(ISNA(MATCH($E879,施設情報!$B$2:$B$96,0)),"999",INDEX(施設情報!$C$2:$C$96,MATCH($E879,施設情報!$B$2:$B$96,0))))</f>
        <v>054</v>
      </c>
      <c r="I879" s="139">
        <f t="shared" si="221"/>
        <v>46080</v>
      </c>
      <c r="J879" s="137" t="str">
        <f t="shared" si="222"/>
        <v>054-46080</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112.5">
      <c r="A880" s="148">
        <v>507</v>
      </c>
      <c r="B880" s="152">
        <v>46080</v>
      </c>
      <c r="C880" s="154">
        <v>9</v>
      </c>
      <c r="D880" s="154">
        <v>17</v>
      </c>
      <c r="E880" s="153" t="s">
        <v>78</v>
      </c>
      <c r="F880" s="156" t="s">
        <v>496</v>
      </c>
      <c r="G880" s="207" t="s">
        <v>497</v>
      </c>
      <c r="H880" s="138" t="str">
        <f>IF(OR(G880="中止",G880="取消"),"998",IF(ISNA(MATCH($E880,施設情報!$B$2:$B$96,0)),"999",INDEX(施設情報!$C$2:$C$96,MATCH($E880,施設情報!$B$2:$B$96,0))))</f>
        <v>055</v>
      </c>
      <c r="I880" s="139">
        <f t="shared" si="221"/>
        <v>46080</v>
      </c>
      <c r="J880" s="137" t="str">
        <f t="shared" si="222"/>
        <v>055-46080</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93.75">
      <c r="A881" s="148">
        <v>508</v>
      </c>
      <c r="B881" s="152">
        <v>46080</v>
      </c>
      <c r="C881" s="154">
        <v>9</v>
      </c>
      <c r="D881" s="154">
        <v>17</v>
      </c>
      <c r="E881" s="153" t="s">
        <v>79</v>
      </c>
      <c r="F881" s="156" t="s">
        <v>496</v>
      </c>
      <c r="G881" s="207" t="s">
        <v>497</v>
      </c>
      <c r="H881" s="138" t="str">
        <f>IF(OR(G881="中止",G881="取消"),"998",IF(ISNA(MATCH($E881,施設情報!$B$2:$B$96,0)),"999",INDEX(施設情報!$C$2:$C$96,MATCH($E881,施設情報!$B$2:$B$96,0))))</f>
        <v>056</v>
      </c>
      <c r="I881" s="139">
        <f t="shared" si="221"/>
        <v>46080</v>
      </c>
      <c r="J881" s="137" t="str">
        <f t="shared" si="222"/>
        <v>056-46080</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112.5">
      <c r="A882" s="148">
        <v>509</v>
      </c>
      <c r="B882" s="152">
        <v>46080</v>
      </c>
      <c r="C882" s="154">
        <v>9</v>
      </c>
      <c r="D882" s="154">
        <v>17</v>
      </c>
      <c r="E882" s="153" t="s">
        <v>80</v>
      </c>
      <c r="F882" s="156" t="s">
        <v>496</v>
      </c>
      <c r="G882" s="207" t="s">
        <v>497</v>
      </c>
      <c r="H882" s="138" t="str">
        <f>IF(OR(G882="中止",G882="取消"),"998",IF(ISNA(MATCH($E882,施設情報!$B$2:$B$96,0)),"999",INDEX(施設情報!$C$2:$C$96,MATCH($E882,施設情報!$B$2:$B$96,0))))</f>
        <v>057</v>
      </c>
      <c r="I882" s="139">
        <f t="shared" si="221"/>
        <v>46080</v>
      </c>
      <c r="J882" s="137" t="str">
        <f t="shared" si="222"/>
        <v>057-46080</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112.5">
      <c r="A883" s="148">
        <v>510</v>
      </c>
      <c r="B883" s="152">
        <v>46080</v>
      </c>
      <c r="C883" s="154">
        <v>9</v>
      </c>
      <c r="D883" s="154">
        <v>17</v>
      </c>
      <c r="E883" s="153" t="s">
        <v>81</v>
      </c>
      <c r="F883" s="156" t="s">
        <v>496</v>
      </c>
      <c r="G883" s="207" t="s">
        <v>497</v>
      </c>
      <c r="H883" s="138" t="str">
        <f>IF(OR(G883="中止",G883="取消"),"998",IF(ISNA(MATCH($E883,施設情報!$B$2:$B$96,0)),"999",INDEX(施設情報!$C$2:$C$96,MATCH($E883,施設情報!$B$2:$B$96,0))))</f>
        <v>058</v>
      </c>
      <c r="I883" s="139">
        <f t="shared" si="221"/>
        <v>46080</v>
      </c>
      <c r="J883" s="137" t="str">
        <f t="shared" si="222"/>
        <v>058-46080</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93.75">
      <c r="A884" s="148">
        <v>511</v>
      </c>
      <c r="B884" s="152">
        <v>46080</v>
      </c>
      <c r="C884" s="154">
        <v>9</v>
      </c>
      <c r="D884" s="154">
        <v>17</v>
      </c>
      <c r="E884" s="153" t="s">
        <v>82</v>
      </c>
      <c r="F884" s="156" t="s">
        <v>496</v>
      </c>
      <c r="G884" s="207" t="s">
        <v>497</v>
      </c>
      <c r="H884" s="138" t="str">
        <f>IF(OR(G884="中止",G884="取消"),"998",IF(ISNA(MATCH($E884,施設情報!$B$2:$B$96,0)),"999",INDEX(施設情報!$C$2:$C$96,MATCH($E884,施設情報!$B$2:$B$96,0))))</f>
        <v>059</v>
      </c>
      <c r="I884" s="139">
        <f t="shared" si="221"/>
        <v>46080</v>
      </c>
      <c r="J884" s="137" t="str">
        <f t="shared" si="222"/>
        <v>059-46080</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93.75">
      <c r="A885" s="148">
        <v>512</v>
      </c>
      <c r="B885" s="152">
        <v>46080</v>
      </c>
      <c r="C885" s="154">
        <v>9</v>
      </c>
      <c r="D885" s="154">
        <v>17</v>
      </c>
      <c r="E885" s="153" t="s">
        <v>83</v>
      </c>
      <c r="F885" s="156" t="s">
        <v>496</v>
      </c>
      <c r="G885" s="207" t="s">
        <v>497</v>
      </c>
      <c r="H885" s="138" t="str">
        <f>IF(OR(G885="中止",G885="取消"),"998",IF(ISNA(MATCH($E885,施設情報!$B$2:$B$96,0)),"999",INDEX(施設情報!$C$2:$C$96,MATCH($E885,施設情報!$B$2:$B$96,0))))</f>
        <v>060</v>
      </c>
      <c r="I885" s="139">
        <f t="shared" si="221"/>
        <v>46080</v>
      </c>
      <c r="J885" s="137" t="str">
        <f t="shared" si="222"/>
        <v>060-46080</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56.25">
      <c r="A886" s="148">
        <v>513</v>
      </c>
      <c r="B886" s="152">
        <v>46080</v>
      </c>
      <c r="C886" s="154">
        <v>9</v>
      </c>
      <c r="D886" s="154">
        <v>17</v>
      </c>
      <c r="E886" s="153" t="s">
        <v>84</v>
      </c>
      <c r="F886" s="156" t="s">
        <v>97</v>
      </c>
      <c r="G886" s="207" t="s">
        <v>497</v>
      </c>
      <c r="H886" s="138" t="str">
        <f>IF(OR(G886="中止",G886="取消"),"998",IF(ISNA(MATCH($E886,施設情報!$B$2:$B$96,0)),"999",INDEX(施設情報!$C$2:$C$96,MATCH($E886,施設情報!$B$2:$B$96,0))))</f>
        <v>067</v>
      </c>
      <c r="I886" s="139">
        <f t="shared" si="221"/>
        <v>46080</v>
      </c>
      <c r="J886" s="137" t="str">
        <f t="shared" si="222"/>
        <v>067-46080</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50</v>
      </c>
      <c r="W886" s="137">
        <f t="shared" si="234"/>
        <v>50</v>
      </c>
      <c r="X886" s="137">
        <f t="shared" si="234"/>
        <v>50</v>
      </c>
      <c r="Y886" s="137">
        <f t="shared" si="234"/>
        <v>50</v>
      </c>
      <c r="Z886" s="137">
        <f t="shared" si="234"/>
        <v>50</v>
      </c>
      <c r="AA886" s="137">
        <f t="shared" si="234"/>
        <v>50</v>
      </c>
      <c r="AB886" s="137">
        <f t="shared" si="234"/>
        <v>50</v>
      </c>
      <c r="AC886" s="137">
        <f t="shared" si="234"/>
        <v>50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0.5</v>
      </c>
      <c r="AM886" s="136">
        <v>0.5</v>
      </c>
    </row>
    <row r="887" spans="1:39" ht="56.25">
      <c r="A887" s="148">
        <v>514</v>
      </c>
      <c r="B887" s="152">
        <v>46080</v>
      </c>
      <c r="C887" s="154">
        <v>9</v>
      </c>
      <c r="D887" s="154">
        <v>17</v>
      </c>
      <c r="E887" s="153" t="s">
        <v>85</v>
      </c>
      <c r="F887" s="156" t="s">
        <v>97</v>
      </c>
      <c r="G887" s="207" t="s">
        <v>497</v>
      </c>
      <c r="H887" s="138" t="str">
        <f>IF(OR(G887="中止",G887="取消"),"998",IF(ISNA(MATCH($E887,施設情報!$B$2:$B$96,0)),"999",INDEX(施設情報!$C$2:$C$96,MATCH($E887,施設情報!$B$2:$B$96,0))))</f>
        <v>065</v>
      </c>
      <c r="I887" s="139">
        <f t="shared" si="221"/>
        <v>46080</v>
      </c>
      <c r="J887" s="137" t="str">
        <f t="shared" si="222"/>
        <v>065-46080</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50</v>
      </c>
      <c r="W887" s="137">
        <f t="shared" si="234"/>
        <v>50</v>
      </c>
      <c r="X887" s="137">
        <f t="shared" si="234"/>
        <v>50</v>
      </c>
      <c r="Y887" s="137">
        <f t="shared" si="234"/>
        <v>50</v>
      </c>
      <c r="Z887" s="137">
        <f t="shared" si="234"/>
        <v>50</v>
      </c>
      <c r="AA887" s="137">
        <f t="shared" si="234"/>
        <v>50</v>
      </c>
      <c r="AB887" s="137">
        <f t="shared" si="234"/>
        <v>50</v>
      </c>
      <c r="AC887" s="137">
        <f t="shared" si="234"/>
        <v>50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0.5</v>
      </c>
      <c r="AM887" s="136">
        <v>0.5</v>
      </c>
    </row>
    <row r="888" spans="1:39" ht="56.25">
      <c r="A888" s="148">
        <v>515</v>
      </c>
      <c r="B888" s="152">
        <v>46080</v>
      </c>
      <c r="C888" s="154">
        <v>9</v>
      </c>
      <c r="D888" s="154">
        <v>17</v>
      </c>
      <c r="E888" s="153" t="s">
        <v>86</v>
      </c>
      <c r="F888" s="156" t="s">
        <v>97</v>
      </c>
      <c r="G888" s="207" t="s">
        <v>497</v>
      </c>
      <c r="H888" s="138" t="str">
        <f>IF(OR(G888="中止",G888="取消"),"998",IF(ISNA(MATCH($E888,施設情報!$B$2:$B$96,0)),"999",INDEX(施設情報!$C$2:$C$96,MATCH($E888,施設情報!$B$2:$B$96,0))))</f>
        <v>066</v>
      </c>
      <c r="I888" s="139">
        <f t="shared" si="221"/>
        <v>46080</v>
      </c>
      <c r="J888" s="137" t="str">
        <f t="shared" si="222"/>
        <v>066-46080</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50</v>
      </c>
      <c r="W888" s="137">
        <f t="shared" si="234"/>
        <v>50</v>
      </c>
      <c r="X888" s="137">
        <f t="shared" si="234"/>
        <v>50</v>
      </c>
      <c r="Y888" s="137">
        <f t="shared" si="234"/>
        <v>50</v>
      </c>
      <c r="Z888" s="137">
        <f t="shared" si="234"/>
        <v>50</v>
      </c>
      <c r="AA888" s="137">
        <f t="shared" si="234"/>
        <v>50</v>
      </c>
      <c r="AB888" s="137">
        <f t="shared" si="234"/>
        <v>50</v>
      </c>
      <c r="AC888" s="137">
        <f t="shared" si="234"/>
        <v>50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0.5</v>
      </c>
      <c r="AM888" s="136">
        <v>0.5</v>
      </c>
    </row>
    <row r="889" spans="1:39" ht="37.5">
      <c r="A889" s="148">
        <v>516</v>
      </c>
      <c r="B889" s="152">
        <v>46080</v>
      </c>
      <c r="C889" s="154">
        <v>9</v>
      </c>
      <c r="D889" s="154">
        <v>17</v>
      </c>
      <c r="E889" s="153" t="s">
        <v>87</v>
      </c>
      <c r="F889" s="156" t="s">
        <v>496</v>
      </c>
      <c r="G889" s="207" t="s">
        <v>497</v>
      </c>
      <c r="H889" s="138" t="str">
        <f>IF(OR(G889="中止",G889="取消"),"998",IF(ISNA(MATCH($E889,施設情報!$B$2:$B$96,0)),"999",INDEX(施設情報!$C$2:$C$96,MATCH($E889,施設情報!$B$2:$B$96,0))))</f>
        <v>068</v>
      </c>
      <c r="I889" s="139">
        <f t="shared" si="221"/>
        <v>46080</v>
      </c>
      <c r="J889" s="137" t="str">
        <f t="shared" si="222"/>
        <v>068-46080</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37.5">
      <c r="A890" s="148">
        <v>517</v>
      </c>
      <c r="B890" s="152">
        <v>46080</v>
      </c>
      <c r="C890" s="154">
        <v>9</v>
      </c>
      <c r="D890" s="154">
        <v>17</v>
      </c>
      <c r="E890" s="153" t="s">
        <v>88</v>
      </c>
      <c r="F890" s="156" t="s">
        <v>97</v>
      </c>
      <c r="G890" s="207" t="s">
        <v>497</v>
      </c>
      <c r="H890" s="138" t="str">
        <f>IF(OR(G890="中止",G890="取消"),"998",IF(ISNA(MATCH($E890,施設情報!$B$2:$B$96,0)),"999",INDEX(施設情報!$C$2:$C$96,MATCH($E890,施設情報!$B$2:$B$96,0))))</f>
        <v>063</v>
      </c>
      <c r="I890" s="139">
        <f t="shared" si="221"/>
        <v>46080</v>
      </c>
      <c r="J890" s="137" t="str">
        <f t="shared" si="222"/>
        <v>063-46080</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50</v>
      </c>
      <c r="W890" s="137">
        <f t="shared" si="234"/>
        <v>50</v>
      </c>
      <c r="X890" s="137">
        <f t="shared" si="234"/>
        <v>50</v>
      </c>
      <c r="Y890" s="137">
        <f t="shared" si="234"/>
        <v>50</v>
      </c>
      <c r="Z890" s="137">
        <f t="shared" si="234"/>
        <v>50</v>
      </c>
      <c r="AA890" s="137">
        <f t="shared" si="234"/>
        <v>50</v>
      </c>
      <c r="AB890" s="137">
        <f t="shared" si="234"/>
        <v>50</v>
      </c>
      <c r="AC890" s="137">
        <f t="shared" si="234"/>
        <v>50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0.5</v>
      </c>
      <c r="AM890" s="136">
        <v>0.5</v>
      </c>
    </row>
    <row r="891" spans="1:39" ht="37.5">
      <c r="A891" s="148">
        <v>518</v>
      </c>
      <c r="B891" s="152">
        <v>46080</v>
      </c>
      <c r="C891" s="154">
        <v>9</v>
      </c>
      <c r="D891" s="154">
        <v>17</v>
      </c>
      <c r="E891" s="153" t="s">
        <v>89</v>
      </c>
      <c r="F891" s="156" t="s">
        <v>97</v>
      </c>
      <c r="G891" s="207" t="s">
        <v>497</v>
      </c>
      <c r="H891" s="138" t="str">
        <f>IF(OR(G891="中止",G891="取消"),"998",IF(ISNA(MATCH($E891,施設情報!$B$2:$B$96,0)),"999",INDEX(施設情報!$C$2:$C$96,MATCH($E891,施設情報!$B$2:$B$96,0))))</f>
        <v>064</v>
      </c>
      <c r="I891" s="139">
        <f t="shared" si="221"/>
        <v>46080</v>
      </c>
      <c r="J891" s="137" t="str">
        <f t="shared" si="222"/>
        <v>064-46080</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50</v>
      </c>
      <c r="W891" s="137">
        <f t="shared" si="234"/>
        <v>50</v>
      </c>
      <c r="X891" s="137">
        <f t="shared" si="234"/>
        <v>50</v>
      </c>
      <c r="Y891" s="137">
        <f t="shared" si="234"/>
        <v>50</v>
      </c>
      <c r="Z891" s="137">
        <f t="shared" si="234"/>
        <v>50</v>
      </c>
      <c r="AA891" s="137">
        <f t="shared" si="234"/>
        <v>50</v>
      </c>
      <c r="AB891" s="137">
        <f t="shared" si="234"/>
        <v>50</v>
      </c>
      <c r="AC891" s="137">
        <f t="shared" si="234"/>
        <v>50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0.5</v>
      </c>
      <c r="AM891" s="136">
        <v>0.5</v>
      </c>
    </row>
    <row r="892" spans="1:39" ht="37.5">
      <c r="A892" s="148">
        <v>519</v>
      </c>
      <c r="B892" s="152">
        <v>46080</v>
      </c>
      <c r="C892" s="154">
        <v>9</v>
      </c>
      <c r="D892" s="154">
        <v>17</v>
      </c>
      <c r="E892" s="153" t="s">
        <v>90</v>
      </c>
      <c r="F892" s="156" t="s">
        <v>496</v>
      </c>
      <c r="G892" s="207" t="s">
        <v>497</v>
      </c>
      <c r="H892" s="138" t="str">
        <f>IF(OR(G892="中止",G892="取消"),"998",IF(ISNA(MATCH($E892,施設情報!$B$2:$B$96,0)),"999",INDEX(施設情報!$C$2:$C$96,MATCH($E892,施設情報!$B$2:$B$96,0))))</f>
        <v>019</v>
      </c>
      <c r="I892" s="139">
        <f t="shared" si="221"/>
        <v>46080</v>
      </c>
      <c r="J892" s="137" t="str">
        <f t="shared" si="222"/>
        <v>019-46080</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37.5">
      <c r="A893" s="148">
        <v>520</v>
      </c>
      <c r="B893" s="152">
        <v>46080</v>
      </c>
      <c r="C893" s="154">
        <v>9</v>
      </c>
      <c r="D893" s="154">
        <v>17</v>
      </c>
      <c r="E893" s="153" t="s">
        <v>91</v>
      </c>
      <c r="F893" s="156" t="s">
        <v>496</v>
      </c>
      <c r="G893" s="207" t="s">
        <v>497</v>
      </c>
      <c r="H893" s="138" t="str">
        <f>IF(OR(G893="中止",G893="取消"),"998",IF(ISNA(MATCH($E893,施設情報!$B$2:$B$96,0)),"999",INDEX(施設情報!$C$2:$C$96,MATCH($E893,施設情報!$B$2:$B$96,0))))</f>
        <v>018</v>
      </c>
      <c r="I893" s="139">
        <f t="shared" si="221"/>
        <v>46080</v>
      </c>
      <c r="J893" s="137" t="str">
        <f t="shared" si="222"/>
        <v>018-46080</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75">
      <c r="A894" s="148">
        <v>708</v>
      </c>
      <c r="B894" s="149">
        <v>46080</v>
      </c>
      <c r="C894" s="150">
        <v>9</v>
      </c>
      <c r="D894" s="150">
        <v>17</v>
      </c>
      <c r="E894" s="153" t="s">
        <v>77</v>
      </c>
      <c r="F894" s="156" t="s">
        <v>38</v>
      </c>
      <c r="G894" s="156" t="s">
        <v>100</v>
      </c>
      <c r="H894" s="138" t="str">
        <f>IF(OR(G894="中止",G894="取消"),"998",IF(ISNA(MATCH($E894,施設情報!$B$2:$B$96,0)),"999",INDEX(施設情報!$C$2:$C$96,MATCH($E894,施設情報!$B$2:$B$96,0))))</f>
        <v>054</v>
      </c>
      <c r="I894" s="139">
        <f t="shared" si="221"/>
        <v>46080</v>
      </c>
      <c r="J894" s="137" t="str">
        <f t="shared" si="222"/>
        <v>054-46080</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37.5">
      <c r="A895" s="148">
        <v>17</v>
      </c>
      <c r="B895" s="149">
        <v>46081</v>
      </c>
      <c r="C895" s="150">
        <v>0</v>
      </c>
      <c r="D895" s="150">
        <v>24</v>
      </c>
      <c r="E895" s="153" t="s">
        <v>28</v>
      </c>
      <c r="F895" s="156" t="s">
        <v>29</v>
      </c>
      <c r="G895" s="156" t="s">
        <v>1</v>
      </c>
      <c r="H895" s="138" t="str">
        <f>IF(OR(G895="中止",G895="取消"),"998",IF(ISNA(MATCH($E895,施設情報!$B$2:$B$96,0)),"999",INDEX(施設情報!$C$2:$C$96,MATCH($E895,施設情報!$B$2:$B$96,0))))</f>
        <v>001</v>
      </c>
      <c r="I895" s="139">
        <f t="shared" si="221"/>
        <v>46081</v>
      </c>
      <c r="J895" s="137" t="str">
        <f t="shared" si="222"/>
        <v>001-46081</v>
      </c>
      <c r="K895" s="137">
        <f t="shared" si="223"/>
        <v>0</v>
      </c>
      <c r="L895" s="137">
        <f t="shared" si="224"/>
        <v>1</v>
      </c>
      <c r="M895" s="137">
        <f t="shared" ref="M895:V904" si="235">IF(AND(M$3&gt;=$K895,M$3&lt;$L895),100*$AM895,0)</f>
        <v>100</v>
      </c>
      <c r="N895" s="137">
        <f t="shared" si="235"/>
        <v>100</v>
      </c>
      <c r="O895" s="137">
        <f t="shared" si="235"/>
        <v>100</v>
      </c>
      <c r="P895" s="137">
        <f t="shared" si="235"/>
        <v>100</v>
      </c>
      <c r="Q895" s="137">
        <f t="shared" si="235"/>
        <v>100</v>
      </c>
      <c r="R895" s="137">
        <f t="shared" si="235"/>
        <v>100</v>
      </c>
      <c r="S895" s="137">
        <f t="shared" si="235"/>
        <v>100</v>
      </c>
      <c r="T895" s="137">
        <f t="shared" si="235"/>
        <v>100</v>
      </c>
      <c r="U895" s="137">
        <f t="shared" si="235"/>
        <v>100</v>
      </c>
      <c r="V895" s="137">
        <f t="shared" si="235"/>
        <v>100</v>
      </c>
      <c r="W895" s="137">
        <f t="shared" ref="W895:AJ904" si="236">IF(AND(W$3&gt;=$K895,W$3&lt;$L895),100*$AM895,0)</f>
        <v>100</v>
      </c>
      <c r="X895" s="137">
        <f t="shared" si="236"/>
        <v>100</v>
      </c>
      <c r="Y895" s="137">
        <f t="shared" si="236"/>
        <v>100</v>
      </c>
      <c r="Z895" s="137">
        <f t="shared" si="236"/>
        <v>100</v>
      </c>
      <c r="AA895" s="137">
        <f t="shared" si="236"/>
        <v>100</v>
      </c>
      <c r="AB895" s="137">
        <f t="shared" si="236"/>
        <v>100</v>
      </c>
      <c r="AC895" s="137">
        <f t="shared" si="236"/>
        <v>100</v>
      </c>
      <c r="AD895" s="137">
        <f t="shared" si="236"/>
        <v>100</v>
      </c>
      <c r="AE895" s="137">
        <f t="shared" si="236"/>
        <v>100</v>
      </c>
      <c r="AF895" s="137">
        <f t="shared" si="236"/>
        <v>100</v>
      </c>
      <c r="AG895" s="137">
        <f t="shared" si="236"/>
        <v>100</v>
      </c>
      <c r="AH895" s="137">
        <f t="shared" si="236"/>
        <v>100</v>
      </c>
      <c r="AI895" s="137">
        <f t="shared" si="236"/>
        <v>100</v>
      </c>
      <c r="AJ895" s="137">
        <f t="shared" si="236"/>
        <v>100</v>
      </c>
      <c r="AK895" s="136">
        <f ca="1">IF(AND(AND($AK$3&lt;=B895,B895&lt;=$AK$1),B895&lt;&gt;""),1,0)</f>
        <v>1</v>
      </c>
      <c r="AL895" s="136">
        <f>IF(OR(F895="工事・メンテ（共用可）",F895="要調整"),0.5,IF(F895="ヘリ訓練日",0.4,1))</f>
        <v>1</v>
      </c>
      <c r="AM895" s="136">
        <v>1</v>
      </c>
    </row>
    <row r="896" spans="1:39" ht="56.25">
      <c r="A896" s="148">
        <v>353</v>
      </c>
      <c r="B896" s="152">
        <v>46081</v>
      </c>
      <c r="C896" s="154">
        <v>9</v>
      </c>
      <c r="D896" s="154">
        <v>17</v>
      </c>
      <c r="E896" s="153" t="s">
        <v>53</v>
      </c>
      <c r="F896" s="207" t="s">
        <v>96</v>
      </c>
      <c r="G896" s="207" t="s">
        <v>1</v>
      </c>
      <c r="H896" s="138" t="str">
        <f>IF(OR(G896="中止",G896="取消"),"998",IF(ISNA(MATCH($E896,施設情報!$B$2:$B$96,0)),"999",INDEX(施設情報!$C$2:$C$96,MATCH($E896,施設情報!$B$2:$B$96,0))))</f>
        <v>024</v>
      </c>
      <c r="I896" s="139">
        <f t="shared" si="221"/>
        <v>46081</v>
      </c>
      <c r="J896" s="137" t="str">
        <f t="shared" si="222"/>
        <v>024-46081</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75">
      <c r="A897" s="148">
        <v>709</v>
      </c>
      <c r="B897" s="149">
        <v>46081</v>
      </c>
      <c r="C897" s="150">
        <v>9</v>
      </c>
      <c r="D897" s="150">
        <v>17</v>
      </c>
      <c r="E897" s="153" t="s">
        <v>77</v>
      </c>
      <c r="F897" s="156" t="s">
        <v>38</v>
      </c>
      <c r="G897" s="156" t="s">
        <v>100</v>
      </c>
      <c r="H897" s="138" t="str">
        <f>IF(OR(G897="中止",G897="取消"),"998",IF(ISNA(MATCH($E897,施設情報!$B$2:$B$96,0)),"999",INDEX(施設情報!$C$2:$C$96,MATCH($E897,施設情報!$B$2:$B$96,0))))</f>
        <v>054</v>
      </c>
      <c r="I897" s="139">
        <f t="shared" si="221"/>
        <v>46081</v>
      </c>
      <c r="J897" s="137" t="str">
        <f t="shared" si="222"/>
        <v>054-46081</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37.5">
      <c r="A898" s="148">
        <v>18</v>
      </c>
      <c r="B898" s="149">
        <v>46082</v>
      </c>
      <c r="C898" s="150">
        <v>0</v>
      </c>
      <c r="D898" s="150">
        <v>24</v>
      </c>
      <c r="E898" s="153" t="s">
        <v>28</v>
      </c>
      <c r="F898" s="156" t="s">
        <v>29</v>
      </c>
      <c r="G898" s="156" t="s">
        <v>1</v>
      </c>
      <c r="H898" s="138" t="str">
        <f>IF(OR(G898="中止",G898="取消"),"998",IF(ISNA(MATCH($E898,施設情報!$B$2:$B$96,0)),"999",INDEX(施設情報!$C$2:$C$96,MATCH($E898,施設情報!$B$2:$B$96,0))))</f>
        <v>001</v>
      </c>
      <c r="I898" s="139">
        <f t="shared" si="221"/>
        <v>46082</v>
      </c>
      <c r="J898" s="137" t="str">
        <f t="shared" si="222"/>
        <v>001-46082</v>
      </c>
      <c r="K898" s="137">
        <f t="shared" si="223"/>
        <v>0</v>
      </c>
      <c r="L898" s="137">
        <f t="shared" si="224"/>
        <v>1</v>
      </c>
      <c r="M898" s="137">
        <f t="shared" si="235"/>
        <v>100</v>
      </c>
      <c r="N898" s="137">
        <f t="shared" si="235"/>
        <v>100</v>
      </c>
      <c r="O898" s="137">
        <f t="shared" si="235"/>
        <v>100</v>
      </c>
      <c r="P898" s="137">
        <f t="shared" si="235"/>
        <v>100</v>
      </c>
      <c r="Q898" s="137">
        <f t="shared" si="235"/>
        <v>100</v>
      </c>
      <c r="R898" s="137">
        <f t="shared" si="235"/>
        <v>100</v>
      </c>
      <c r="S898" s="137">
        <f t="shared" si="235"/>
        <v>100</v>
      </c>
      <c r="T898" s="137">
        <f t="shared" si="235"/>
        <v>100</v>
      </c>
      <c r="U898" s="137">
        <f t="shared" si="235"/>
        <v>100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100</v>
      </c>
      <c r="AE898" s="137">
        <f t="shared" si="236"/>
        <v>100</v>
      </c>
      <c r="AF898" s="137">
        <f t="shared" si="236"/>
        <v>100</v>
      </c>
      <c r="AG898" s="137">
        <f t="shared" si="236"/>
        <v>100</v>
      </c>
      <c r="AH898" s="137">
        <f t="shared" si="236"/>
        <v>100</v>
      </c>
      <c r="AI898" s="137">
        <f t="shared" si="236"/>
        <v>100</v>
      </c>
      <c r="AJ898" s="137">
        <f t="shared" si="236"/>
        <v>100</v>
      </c>
      <c r="AK898" s="136">
        <f ca="1">IF(AND(AND($AK$3&lt;=B898,B898&lt;=$AK$1),B898&lt;&gt;""),1,0)</f>
        <v>1</v>
      </c>
      <c r="AL898" s="136">
        <f>IF(OR(F898="工事・メンテ（共用可）",F898="要調整"),0.5,IF(F898="ヘリ訓練日",0.4,1))</f>
        <v>1</v>
      </c>
      <c r="AM898" s="136">
        <v>1</v>
      </c>
    </row>
    <row r="899" spans="1:39" ht="56.25">
      <c r="A899" s="148">
        <v>354</v>
      </c>
      <c r="B899" s="152">
        <v>46082</v>
      </c>
      <c r="C899" s="154">
        <v>9</v>
      </c>
      <c r="D899" s="154">
        <v>17</v>
      </c>
      <c r="E899" s="153" t="s">
        <v>53</v>
      </c>
      <c r="F899" s="207" t="s">
        <v>96</v>
      </c>
      <c r="G899" s="207" t="s">
        <v>1</v>
      </c>
      <c r="H899" s="138" t="str">
        <f>IF(OR(G899="中止",G899="取消"),"998",IF(ISNA(MATCH($E899,施設情報!$B$2:$B$96,0)),"999",INDEX(施設情報!$C$2:$C$96,MATCH($E899,施設情報!$B$2:$B$96,0))))</f>
        <v>024</v>
      </c>
      <c r="I899" s="139">
        <f t="shared" si="221"/>
        <v>46082</v>
      </c>
      <c r="J899" s="137" t="str">
        <f t="shared" si="222"/>
        <v>024-46082</v>
      </c>
      <c r="K899" s="137">
        <f t="shared" si="223"/>
        <v>0.375</v>
      </c>
      <c r="L899" s="137">
        <f t="shared" si="224"/>
        <v>0.70833333333333337</v>
      </c>
      <c r="M899" s="137">
        <f t="shared" si="235"/>
        <v>0</v>
      </c>
      <c r="N899" s="137">
        <f t="shared" si="235"/>
        <v>0</v>
      </c>
      <c r="O899" s="137">
        <f t="shared" si="235"/>
        <v>0</v>
      </c>
      <c r="P899" s="137">
        <f t="shared" si="235"/>
        <v>0</v>
      </c>
      <c r="Q899" s="137">
        <f t="shared" si="235"/>
        <v>0</v>
      </c>
      <c r="R899" s="137">
        <f t="shared" si="235"/>
        <v>0</v>
      </c>
      <c r="S899" s="137">
        <f t="shared" si="235"/>
        <v>0</v>
      </c>
      <c r="T899" s="137">
        <f t="shared" si="235"/>
        <v>0</v>
      </c>
      <c r="U899" s="137">
        <f t="shared" si="235"/>
        <v>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0</v>
      </c>
      <c r="AE899" s="137">
        <f t="shared" si="236"/>
        <v>0</v>
      </c>
      <c r="AF899" s="137">
        <f t="shared" si="236"/>
        <v>0</v>
      </c>
      <c r="AG899" s="137">
        <f t="shared" si="236"/>
        <v>0</v>
      </c>
      <c r="AH899" s="137">
        <f t="shared" si="236"/>
        <v>0</v>
      </c>
      <c r="AI899" s="137">
        <f t="shared" si="236"/>
        <v>0</v>
      </c>
      <c r="AJ899" s="137">
        <f t="shared" si="236"/>
        <v>0</v>
      </c>
      <c r="AK899" s="136">
        <f ca="1">IF(AND(AND($AK$3&lt;=B899,B899&lt;=$AK$1),B899&lt;&gt;""),1,0)</f>
        <v>1</v>
      </c>
      <c r="AL899" s="136">
        <f>IF(OR(F899="工事・メンテ（共用可）",F899="要調整"),0.5,IF(F899="ヘリ訓練日",0.4,1))</f>
        <v>1</v>
      </c>
      <c r="AM899" s="136">
        <v>1</v>
      </c>
    </row>
    <row r="900" spans="1:39" ht="75">
      <c r="A900" s="148">
        <v>710</v>
      </c>
      <c r="B900" s="149">
        <v>46082</v>
      </c>
      <c r="C900" s="150">
        <v>9</v>
      </c>
      <c r="D900" s="150">
        <v>17</v>
      </c>
      <c r="E900" s="153" t="s">
        <v>77</v>
      </c>
      <c r="F900" s="156" t="s">
        <v>38</v>
      </c>
      <c r="G900" s="156" t="s">
        <v>100</v>
      </c>
      <c r="H900" s="138" t="str">
        <f>IF(OR(G900="中止",G900="取消"),"998",IF(ISNA(MATCH($E900,施設情報!$B$2:$B$96,0)),"999",INDEX(施設情報!$C$2:$C$96,MATCH($E900,施設情報!$B$2:$B$96,0))))</f>
        <v>054</v>
      </c>
      <c r="I900" s="139">
        <f t="shared" si="221"/>
        <v>46082</v>
      </c>
      <c r="J900" s="137" t="str">
        <f t="shared" si="222"/>
        <v>054-46082</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56.25">
      <c r="A901" s="148">
        <v>355</v>
      </c>
      <c r="B901" s="152">
        <v>46083</v>
      </c>
      <c r="C901" s="154">
        <v>9</v>
      </c>
      <c r="D901" s="154">
        <v>17</v>
      </c>
      <c r="E901" s="153" t="s">
        <v>53</v>
      </c>
      <c r="F901" s="207" t="s">
        <v>96</v>
      </c>
      <c r="G901" s="207" t="s">
        <v>1</v>
      </c>
      <c r="H901" s="138" t="str">
        <f>IF(OR(G901="中止",G901="取消"),"998",IF(ISNA(MATCH($E901,施設情報!$B$2:$B$96,0)),"999",INDEX(施設情報!$C$2:$C$96,MATCH($E901,施設情報!$B$2:$B$96,0))))</f>
        <v>024</v>
      </c>
      <c r="I901" s="139">
        <f t="shared" ref="I901:I964" si="237">B901</f>
        <v>46083</v>
      </c>
      <c r="J901" s="137" t="str">
        <f t="shared" ref="J901:J964" si="238">H901&amp;"-"&amp;I901</f>
        <v>024-46083</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75">
      <c r="A902" s="148">
        <v>649</v>
      </c>
      <c r="B902" s="149">
        <v>46083</v>
      </c>
      <c r="C902" s="150">
        <v>9</v>
      </c>
      <c r="D902" s="150">
        <v>17</v>
      </c>
      <c r="E902" s="153" t="s">
        <v>77</v>
      </c>
      <c r="F902" s="156" t="s">
        <v>38</v>
      </c>
      <c r="G902" s="156" t="s">
        <v>495</v>
      </c>
      <c r="H902" s="138" t="str">
        <f>IF(OR(G902="中止",G902="取消"),"998",IF(ISNA(MATCH($E902,施設情報!$B$2:$B$96,0)),"999",INDEX(施設情報!$C$2:$C$96,MATCH($E902,施設情報!$B$2:$B$96,0))))</f>
        <v>998</v>
      </c>
      <c r="I902" s="139">
        <f t="shared" si="237"/>
        <v>46083</v>
      </c>
      <c r="J902" s="137" t="str">
        <f t="shared" si="238"/>
        <v>998-46083</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75">
      <c r="A903" s="148">
        <v>711</v>
      </c>
      <c r="B903" s="149">
        <v>46083</v>
      </c>
      <c r="C903" s="150">
        <v>9</v>
      </c>
      <c r="D903" s="150">
        <v>17</v>
      </c>
      <c r="E903" s="153" t="s">
        <v>77</v>
      </c>
      <c r="F903" s="156" t="s">
        <v>38</v>
      </c>
      <c r="G903" s="156" t="s">
        <v>100</v>
      </c>
      <c r="H903" s="138" t="str">
        <f>IF(OR(G903="中止",G903="取消"),"998",IF(ISNA(MATCH($E903,施設情報!$B$2:$B$96,0)),"999",INDEX(施設情報!$C$2:$C$96,MATCH($E903,施設情報!$B$2:$B$96,0))))</f>
        <v>054</v>
      </c>
      <c r="I903" s="139">
        <f t="shared" si="237"/>
        <v>46083</v>
      </c>
      <c r="J903" s="137" t="str">
        <f t="shared" si="238"/>
        <v>054-46083</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ht="75">
      <c r="A904" s="148">
        <v>1449</v>
      </c>
      <c r="B904" s="149">
        <v>46083</v>
      </c>
      <c r="C904" s="150">
        <v>9</v>
      </c>
      <c r="D904" s="150">
        <v>21</v>
      </c>
      <c r="E904" s="2" t="s">
        <v>43</v>
      </c>
      <c r="F904" s="156" t="s">
        <v>38</v>
      </c>
      <c r="G904" s="156" t="s">
        <v>100</v>
      </c>
      <c r="H904" s="138" t="str">
        <f>IF(OR(G904="中止",G904="取消"),"998",IF(ISNA(MATCH($E904,施設情報!$B$2:$B$96,0)),"999",INDEX(施設情報!$C$2:$C$96,MATCH($E904,施設情報!$B$2:$B$96,0))))</f>
        <v>006</v>
      </c>
      <c r="I904" s="139">
        <f t="shared" si="237"/>
        <v>46083</v>
      </c>
      <c r="J904" s="137" t="str">
        <f t="shared" si="238"/>
        <v>006-46083</v>
      </c>
      <c r="K904" s="137">
        <f t="shared" si="239"/>
        <v>0.375</v>
      </c>
      <c r="L904" s="137">
        <f t="shared" si="240"/>
        <v>0.875</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100</v>
      </c>
      <c r="AE904" s="137">
        <f t="shared" si="236"/>
        <v>100</v>
      </c>
      <c r="AF904" s="137">
        <f t="shared" si="236"/>
        <v>100</v>
      </c>
      <c r="AG904" s="137">
        <f t="shared" si="236"/>
        <v>100</v>
      </c>
      <c r="AH904" s="137">
        <f t="shared" si="236"/>
        <v>0</v>
      </c>
      <c r="AI904" s="137">
        <f t="shared" si="236"/>
        <v>0</v>
      </c>
      <c r="AJ904" s="137">
        <f t="shared" si="236"/>
        <v>0</v>
      </c>
      <c r="AK904" s="136">
        <f ca="1">IF(AND(AND($AK$3&lt;=B904,B904&lt;=$AK$1),B904&lt;&gt;""),1,0)</f>
        <v>1</v>
      </c>
      <c r="AL904" s="136">
        <f>IF(OR(F904="工事・メンテ（共用可）",F904="要調整"),0.5,IF(F904="ヘリ訓練日",0.4,1))</f>
        <v>1</v>
      </c>
      <c r="AM904" s="136">
        <v>1</v>
      </c>
    </row>
    <row r="905" spans="1:39" ht="93.75">
      <c r="A905" s="148">
        <v>1453</v>
      </c>
      <c r="B905" s="149">
        <v>46083</v>
      </c>
      <c r="C905" s="150">
        <v>9</v>
      </c>
      <c r="D905" s="150">
        <v>21</v>
      </c>
      <c r="E905" s="1" t="s">
        <v>42</v>
      </c>
      <c r="F905" s="156" t="s">
        <v>38</v>
      </c>
      <c r="G905" s="156" t="s">
        <v>100</v>
      </c>
      <c r="H905" s="138" t="str">
        <f>IF(OR(G905="中止",G905="取消"),"998",IF(ISNA(MATCH($E905,施設情報!$B$2:$B$96,0)),"999",INDEX(施設情報!$C$2:$C$96,MATCH($E905,施設情報!$B$2:$B$96,0))))</f>
        <v>005</v>
      </c>
      <c r="I905" s="139">
        <f t="shared" si="237"/>
        <v>46083</v>
      </c>
      <c r="J905" s="137" t="str">
        <f t="shared" si="238"/>
        <v>005-46083</v>
      </c>
      <c r="K905" s="137">
        <f t="shared" si="239"/>
        <v>0.375</v>
      </c>
      <c r="L905" s="137">
        <f t="shared" si="240"/>
        <v>0.875</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100</v>
      </c>
      <c r="AE905" s="137">
        <f t="shared" si="242"/>
        <v>100</v>
      </c>
      <c r="AF905" s="137">
        <f t="shared" si="242"/>
        <v>100</v>
      </c>
      <c r="AG905" s="137">
        <f t="shared" si="242"/>
        <v>100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37.5">
      <c r="A906" s="148">
        <v>1457</v>
      </c>
      <c r="B906" s="149">
        <v>46083</v>
      </c>
      <c r="C906" s="150">
        <v>9</v>
      </c>
      <c r="D906" s="150">
        <v>21</v>
      </c>
      <c r="E906" s="1" t="s">
        <v>40</v>
      </c>
      <c r="F906" s="156" t="s">
        <v>38</v>
      </c>
      <c r="G906" s="156" t="s">
        <v>100</v>
      </c>
      <c r="H906" s="138" t="str">
        <f>IF(OR(G906="中止",G906="取消"),"998",IF(ISNA(MATCH($E906,施設情報!$B$2:$B$96,0)),"999",INDEX(施設情報!$C$2:$C$96,MATCH($E906,施設情報!$B$2:$B$96,0))))</f>
        <v>003</v>
      </c>
      <c r="I906" s="139">
        <f t="shared" si="237"/>
        <v>46083</v>
      </c>
      <c r="J906" s="137" t="str">
        <f t="shared" si="238"/>
        <v>003-46083</v>
      </c>
      <c r="K906" s="137">
        <f t="shared" si="239"/>
        <v>0.375</v>
      </c>
      <c r="L906" s="137">
        <f t="shared" si="240"/>
        <v>0.875</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100</v>
      </c>
      <c r="AE906" s="137">
        <f t="shared" si="242"/>
        <v>100</v>
      </c>
      <c r="AF906" s="137">
        <f t="shared" si="242"/>
        <v>100</v>
      </c>
      <c r="AG906" s="137">
        <f t="shared" si="242"/>
        <v>100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56.25">
      <c r="A907" s="148">
        <v>356</v>
      </c>
      <c r="B907" s="152">
        <v>46084</v>
      </c>
      <c r="C907" s="154">
        <v>9</v>
      </c>
      <c r="D907" s="154">
        <v>17</v>
      </c>
      <c r="E907" s="153" t="s">
        <v>53</v>
      </c>
      <c r="F907" s="207" t="s">
        <v>96</v>
      </c>
      <c r="G907" s="207" t="s">
        <v>1</v>
      </c>
      <c r="H907" s="138" t="str">
        <f>IF(OR(G907="中止",G907="取消"),"998",IF(ISNA(MATCH($E907,施設情報!$B$2:$B$96,0)),"999",INDEX(施設情報!$C$2:$C$96,MATCH($E907,施設情報!$B$2:$B$96,0))))</f>
        <v>024</v>
      </c>
      <c r="I907" s="139">
        <f t="shared" si="237"/>
        <v>46084</v>
      </c>
      <c r="J907" s="137" t="str">
        <f t="shared" si="238"/>
        <v>024-46084</v>
      </c>
      <c r="K907" s="137">
        <f t="shared" si="239"/>
        <v>0.375</v>
      </c>
      <c r="L907" s="137">
        <f t="shared" si="240"/>
        <v>0.70833333333333337</v>
      </c>
      <c r="M907" s="137">
        <f t="shared" si="241"/>
        <v>0</v>
      </c>
      <c r="N907" s="137">
        <f t="shared" si="241"/>
        <v>0</v>
      </c>
      <c r="O907" s="137">
        <f t="shared" si="241"/>
        <v>0</v>
      </c>
      <c r="P907" s="137">
        <f t="shared" si="241"/>
        <v>0</v>
      </c>
      <c r="Q907" s="137">
        <f t="shared" si="241"/>
        <v>0</v>
      </c>
      <c r="R907" s="137">
        <f t="shared" si="241"/>
        <v>0</v>
      </c>
      <c r="S907" s="137">
        <f t="shared" si="241"/>
        <v>0</v>
      </c>
      <c r="T907" s="137">
        <f t="shared" si="241"/>
        <v>0</v>
      </c>
      <c r="U907" s="137">
        <f t="shared" si="241"/>
        <v>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0</v>
      </c>
      <c r="AE907" s="137">
        <f t="shared" si="242"/>
        <v>0</v>
      </c>
      <c r="AF907" s="137">
        <f t="shared" si="242"/>
        <v>0</v>
      </c>
      <c r="AG907" s="137">
        <f t="shared" si="242"/>
        <v>0</v>
      </c>
      <c r="AH907" s="137">
        <f t="shared" si="242"/>
        <v>0</v>
      </c>
      <c r="AI907" s="137">
        <f t="shared" si="242"/>
        <v>0</v>
      </c>
      <c r="AJ907" s="137">
        <f t="shared" si="242"/>
        <v>0</v>
      </c>
      <c r="AK907" s="136">
        <f ca="1">IF(AND(AND($AK$3&lt;=B907,B907&lt;=$AK$1),B907&lt;&gt;""),1,0)</f>
        <v>1</v>
      </c>
      <c r="AL907" s="136">
        <f>IF(OR(F907="工事・メンテ（共用可）",F907="要調整"),0.5,IF(F907="ヘリ訓練日",0.4,1))</f>
        <v>1</v>
      </c>
      <c r="AM907" s="136">
        <v>1</v>
      </c>
    </row>
    <row r="908" spans="1:39" ht="75">
      <c r="A908" s="148">
        <v>650</v>
      </c>
      <c r="B908" s="149">
        <v>46084</v>
      </c>
      <c r="C908" s="150">
        <v>9</v>
      </c>
      <c r="D908" s="150">
        <v>17</v>
      </c>
      <c r="E908" s="153" t="s">
        <v>77</v>
      </c>
      <c r="F908" s="156" t="s">
        <v>38</v>
      </c>
      <c r="G908" s="156" t="s">
        <v>495</v>
      </c>
      <c r="H908" s="138" t="str">
        <f>IF(OR(G908="中止",G908="取消"),"998",IF(ISNA(MATCH($E908,施設情報!$B$2:$B$96,0)),"999",INDEX(施設情報!$C$2:$C$96,MATCH($E908,施設情報!$B$2:$B$96,0))))</f>
        <v>998</v>
      </c>
      <c r="I908" s="139">
        <f t="shared" si="237"/>
        <v>46084</v>
      </c>
      <c r="J908" s="137" t="str">
        <f t="shared" si="238"/>
        <v>998-46084</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75">
      <c r="A909" s="148">
        <v>712</v>
      </c>
      <c r="B909" s="149">
        <v>46084</v>
      </c>
      <c r="C909" s="150">
        <v>9</v>
      </c>
      <c r="D909" s="150">
        <v>17</v>
      </c>
      <c r="E909" s="153" t="s">
        <v>77</v>
      </c>
      <c r="F909" s="156" t="s">
        <v>38</v>
      </c>
      <c r="G909" s="156" t="s">
        <v>100</v>
      </c>
      <c r="H909" s="138" t="str">
        <f>IF(OR(G909="中止",G909="取消"),"998",IF(ISNA(MATCH($E909,施設情報!$B$2:$B$96,0)),"999",INDEX(施設情報!$C$2:$C$96,MATCH($E909,施設情報!$B$2:$B$96,0))))</f>
        <v>054</v>
      </c>
      <c r="I909" s="139">
        <f t="shared" si="237"/>
        <v>46084</v>
      </c>
      <c r="J909" s="137" t="str">
        <f t="shared" si="238"/>
        <v>054-46084</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75">
      <c r="A910" s="148">
        <v>1450</v>
      </c>
      <c r="B910" s="149">
        <v>46084</v>
      </c>
      <c r="C910" s="150">
        <v>9</v>
      </c>
      <c r="D910" s="150">
        <v>21</v>
      </c>
      <c r="E910" s="2" t="s">
        <v>43</v>
      </c>
      <c r="F910" s="156" t="s">
        <v>38</v>
      </c>
      <c r="G910" s="156" t="s">
        <v>100</v>
      </c>
      <c r="H910" s="138" t="str">
        <f>IF(OR(G910="中止",G910="取消"),"998",IF(ISNA(MATCH($E910,施設情報!$B$2:$B$96,0)),"999",INDEX(施設情報!$C$2:$C$96,MATCH($E910,施設情報!$B$2:$B$96,0))))</f>
        <v>006</v>
      </c>
      <c r="I910" s="139">
        <f t="shared" si="237"/>
        <v>46084</v>
      </c>
      <c r="J910" s="137" t="str">
        <f t="shared" si="238"/>
        <v>006-46084</v>
      </c>
      <c r="K910" s="137">
        <f t="shared" si="239"/>
        <v>0.375</v>
      </c>
      <c r="L910" s="137">
        <f t="shared" si="240"/>
        <v>0.875</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100</v>
      </c>
      <c r="AE910" s="137">
        <f t="shared" si="242"/>
        <v>100</v>
      </c>
      <c r="AF910" s="137">
        <f t="shared" si="242"/>
        <v>100</v>
      </c>
      <c r="AG910" s="137">
        <f t="shared" si="242"/>
        <v>100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93.75">
      <c r="A911" s="148">
        <v>1454</v>
      </c>
      <c r="B911" s="149">
        <v>46084</v>
      </c>
      <c r="C911" s="150">
        <v>9</v>
      </c>
      <c r="D911" s="150">
        <v>21</v>
      </c>
      <c r="E911" s="1" t="s">
        <v>42</v>
      </c>
      <c r="F911" s="156" t="s">
        <v>38</v>
      </c>
      <c r="G911" s="156" t="s">
        <v>100</v>
      </c>
      <c r="H911" s="138" t="str">
        <f>IF(OR(G911="中止",G911="取消"),"998",IF(ISNA(MATCH($E911,施設情報!$B$2:$B$96,0)),"999",INDEX(施設情報!$C$2:$C$96,MATCH($E911,施設情報!$B$2:$B$96,0))))</f>
        <v>005</v>
      </c>
      <c r="I911" s="139">
        <f t="shared" si="237"/>
        <v>46084</v>
      </c>
      <c r="J911" s="137" t="str">
        <f t="shared" si="238"/>
        <v>005-46084</v>
      </c>
      <c r="K911" s="137">
        <f t="shared" si="239"/>
        <v>0.375</v>
      </c>
      <c r="L911" s="137">
        <f t="shared" si="240"/>
        <v>0.875</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100</v>
      </c>
      <c r="AE911" s="137">
        <f t="shared" si="242"/>
        <v>100</v>
      </c>
      <c r="AF911" s="137">
        <f t="shared" si="242"/>
        <v>100</v>
      </c>
      <c r="AG911" s="137">
        <f t="shared" si="242"/>
        <v>100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37.5">
      <c r="A912" s="148">
        <v>1458</v>
      </c>
      <c r="B912" s="149">
        <v>46084</v>
      </c>
      <c r="C912" s="150">
        <v>9</v>
      </c>
      <c r="D912" s="150">
        <v>21</v>
      </c>
      <c r="E912" s="1" t="s">
        <v>40</v>
      </c>
      <c r="F912" s="156" t="s">
        <v>38</v>
      </c>
      <c r="G912" s="156" t="s">
        <v>100</v>
      </c>
      <c r="H912" s="138" t="str">
        <f>IF(OR(G912="中止",G912="取消"),"998",IF(ISNA(MATCH($E912,施設情報!$B$2:$B$96,0)),"999",INDEX(施設情報!$C$2:$C$96,MATCH($E912,施設情報!$B$2:$B$96,0))))</f>
        <v>003</v>
      </c>
      <c r="I912" s="139">
        <f t="shared" si="237"/>
        <v>46084</v>
      </c>
      <c r="J912" s="137" t="str">
        <f t="shared" si="238"/>
        <v>003-46084</v>
      </c>
      <c r="K912" s="137">
        <f t="shared" si="239"/>
        <v>0.375</v>
      </c>
      <c r="L912" s="137">
        <f t="shared" si="240"/>
        <v>0.875</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100</v>
      </c>
      <c r="AE912" s="137">
        <f t="shared" si="242"/>
        <v>100</v>
      </c>
      <c r="AF912" s="137">
        <f t="shared" si="242"/>
        <v>100</v>
      </c>
      <c r="AG912" s="137">
        <f t="shared" si="242"/>
        <v>100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56.25">
      <c r="A913" s="148">
        <v>357</v>
      </c>
      <c r="B913" s="152">
        <v>46085</v>
      </c>
      <c r="C913" s="154">
        <v>9</v>
      </c>
      <c r="D913" s="154">
        <v>17</v>
      </c>
      <c r="E913" s="153" t="s">
        <v>53</v>
      </c>
      <c r="F913" s="207" t="s">
        <v>96</v>
      </c>
      <c r="G913" s="207" t="s">
        <v>1</v>
      </c>
      <c r="H913" s="138" t="str">
        <f>IF(OR(G913="中止",G913="取消"),"998",IF(ISNA(MATCH($E913,施設情報!$B$2:$B$96,0)),"999",INDEX(施設情報!$C$2:$C$96,MATCH($E913,施設情報!$B$2:$B$96,0))))</f>
        <v>024</v>
      </c>
      <c r="I913" s="139">
        <f t="shared" si="237"/>
        <v>46085</v>
      </c>
      <c r="J913" s="137" t="str">
        <f t="shared" si="238"/>
        <v>024-46085</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75">
      <c r="A914" s="148">
        <v>651</v>
      </c>
      <c r="B914" s="149">
        <v>46085</v>
      </c>
      <c r="C914" s="150">
        <v>9</v>
      </c>
      <c r="D914" s="150">
        <v>17</v>
      </c>
      <c r="E914" s="153" t="s">
        <v>77</v>
      </c>
      <c r="F914" s="156" t="s">
        <v>38</v>
      </c>
      <c r="G914" s="156" t="s">
        <v>495</v>
      </c>
      <c r="H914" s="138" t="str">
        <f>IF(OR(G914="中止",G914="取消"),"998",IF(ISNA(MATCH($E914,施設情報!$B$2:$B$96,0)),"999",INDEX(施設情報!$C$2:$C$96,MATCH($E914,施設情報!$B$2:$B$96,0))))</f>
        <v>998</v>
      </c>
      <c r="I914" s="139">
        <f t="shared" si="237"/>
        <v>46085</v>
      </c>
      <c r="J914" s="137" t="str">
        <f t="shared" si="238"/>
        <v>998-46085</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75">
      <c r="A915" s="148">
        <v>713</v>
      </c>
      <c r="B915" s="149">
        <v>46085</v>
      </c>
      <c r="C915" s="150">
        <v>9</v>
      </c>
      <c r="D915" s="150">
        <v>17</v>
      </c>
      <c r="E915" s="153" t="s">
        <v>77</v>
      </c>
      <c r="F915" s="156" t="s">
        <v>38</v>
      </c>
      <c r="G915" s="156" t="s">
        <v>100</v>
      </c>
      <c r="H915" s="138" t="str">
        <f>IF(OR(G915="中止",G915="取消"),"998",IF(ISNA(MATCH($E915,施設情報!$B$2:$B$96,0)),"999",INDEX(施設情報!$C$2:$C$96,MATCH($E915,施設情報!$B$2:$B$96,0))))</f>
        <v>054</v>
      </c>
      <c r="I915" s="139">
        <f t="shared" si="237"/>
        <v>46085</v>
      </c>
      <c r="J915" s="137" t="str">
        <f t="shared" si="238"/>
        <v>054-46085</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75">
      <c r="A916" s="148">
        <v>1451</v>
      </c>
      <c r="B916" s="149">
        <v>46085</v>
      </c>
      <c r="C916" s="150">
        <v>9</v>
      </c>
      <c r="D916" s="150">
        <v>21</v>
      </c>
      <c r="E916" s="2" t="s">
        <v>43</v>
      </c>
      <c r="F916" s="156" t="s">
        <v>38</v>
      </c>
      <c r="G916" s="156" t="s">
        <v>100</v>
      </c>
      <c r="H916" s="138" t="str">
        <f>IF(OR(G916="中止",G916="取消"),"998",IF(ISNA(MATCH($E916,施設情報!$B$2:$B$96,0)),"999",INDEX(施設情報!$C$2:$C$96,MATCH($E916,施設情報!$B$2:$B$96,0))))</f>
        <v>006</v>
      </c>
      <c r="I916" s="139">
        <f t="shared" si="237"/>
        <v>46085</v>
      </c>
      <c r="J916" s="137" t="str">
        <f t="shared" si="238"/>
        <v>006-46085</v>
      </c>
      <c r="K916" s="137">
        <f t="shared" si="239"/>
        <v>0.375</v>
      </c>
      <c r="L916" s="137">
        <f t="shared" si="240"/>
        <v>0.875</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100</v>
      </c>
      <c r="AE916" s="137">
        <f t="shared" si="244"/>
        <v>100</v>
      </c>
      <c r="AF916" s="137">
        <f t="shared" si="244"/>
        <v>100</v>
      </c>
      <c r="AG916" s="137">
        <f t="shared" si="244"/>
        <v>100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93.75">
      <c r="A917" s="148">
        <v>1455</v>
      </c>
      <c r="B917" s="149">
        <v>46085</v>
      </c>
      <c r="C917" s="150">
        <v>9</v>
      </c>
      <c r="D917" s="150">
        <v>21</v>
      </c>
      <c r="E917" s="1" t="s">
        <v>42</v>
      </c>
      <c r="F917" s="156" t="s">
        <v>38</v>
      </c>
      <c r="G917" s="156" t="s">
        <v>100</v>
      </c>
      <c r="H917" s="138" t="str">
        <f>IF(OR(G917="中止",G917="取消"),"998",IF(ISNA(MATCH($E917,施設情報!$B$2:$B$96,0)),"999",INDEX(施設情報!$C$2:$C$96,MATCH($E917,施設情報!$B$2:$B$96,0))))</f>
        <v>005</v>
      </c>
      <c r="I917" s="139">
        <f t="shared" si="237"/>
        <v>46085</v>
      </c>
      <c r="J917" s="137" t="str">
        <f t="shared" si="238"/>
        <v>005-46085</v>
      </c>
      <c r="K917" s="137">
        <f t="shared" si="239"/>
        <v>0.375</v>
      </c>
      <c r="L917" s="137">
        <f t="shared" si="240"/>
        <v>0.875</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100</v>
      </c>
      <c r="AE917" s="137">
        <f t="shared" si="244"/>
        <v>100</v>
      </c>
      <c r="AF917" s="137">
        <f t="shared" si="244"/>
        <v>100</v>
      </c>
      <c r="AG917" s="137">
        <f t="shared" si="244"/>
        <v>100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37.5">
      <c r="A918" s="148">
        <v>1459</v>
      </c>
      <c r="B918" s="149">
        <v>46085</v>
      </c>
      <c r="C918" s="150">
        <v>9</v>
      </c>
      <c r="D918" s="150">
        <v>21</v>
      </c>
      <c r="E918" s="1" t="s">
        <v>40</v>
      </c>
      <c r="F918" s="156" t="s">
        <v>38</v>
      </c>
      <c r="G918" s="156" t="s">
        <v>100</v>
      </c>
      <c r="H918" s="138" t="str">
        <f>IF(OR(G918="中止",G918="取消"),"998",IF(ISNA(MATCH($E918,施設情報!$B$2:$B$96,0)),"999",INDEX(施設情報!$C$2:$C$96,MATCH($E918,施設情報!$B$2:$B$96,0))))</f>
        <v>003</v>
      </c>
      <c r="I918" s="139">
        <f t="shared" si="237"/>
        <v>46085</v>
      </c>
      <c r="J918" s="137" t="str">
        <f t="shared" si="238"/>
        <v>003-46085</v>
      </c>
      <c r="K918" s="137">
        <f t="shared" si="239"/>
        <v>0.375</v>
      </c>
      <c r="L918" s="137">
        <f t="shared" si="240"/>
        <v>0.875</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100</v>
      </c>
      <c r="AE918" s="137">
        <f t="shared" si="244"/>
        <v>100</v>
      </c>
      <c r="AF918" s="137">
        <f t="shared" si="244"/>
        <v>100</v>
      </c>
      <c r="AG918" s="137">
        <f t="shared" si="244"/>
        <v>100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8">
        <v>358</v>
      </c>
      <c r="B919" s="152">
        <v>46086</v>
      </c>
      <c r="C919" s="154">
        <v>9</v>
      </c>
      <c r="D919" s="154">
        <v>17</v>
      </c>
      <c r="E919" s="153" t="s">
        <v>53</v>
      </c>
      <c r="F919" s="207" t="s">
        <v>96</v>
      </c>
      <c r="G919" s="207" t="s">
        <v>1</v>
      </c>
      <c r="H919" s="138" t="str">
        <f>IF(OR(G919="中止",G919="取消"),"998",IF(ISNA(MATCH($E919,施設情報!$B$2:$B$96,0)),"999",INDEX(施設情報!$C$2:$C$96,MATCH($E919,施設情報!$B$2:$B$96,0))))</f>
        <v>024</v>
      </c>
      <c r="I919" s="139">
        <f t="shared" si="237"/>
        <v>46086</v>
      </c>
      <c r="J919" s="137" t="str">
        <f t="shared" si="238"/>
        <v>024-46086</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75">
      <c r="A920" s="148">
        <v>652</v>
      </c>
      <c r="B920" s="149">
        <v>46086</v>
      </c>
      <c r="C920" s="150">
        <v>9</v>
      </c>
      <c r="D920" s="150">
        <v>17</v>
      </c>
      <c r="E920" s="153" t="s">
        <v>77</v>
      </c>
      <c r="F920" s="156" t="s">
        <v>38</v>
      </c>
      <c r="G920" s="156" t="s">
        <v>495</v>
      </c>
      <c r="H920" s="138" t="str">
        <f>IF(OR(G920="中止",G920="取消"),"998",IF(ISNA(MATCH($E920,施設情報!$B$2:$B$96,0)),"999",INDEX(施設情報!$C$2:$C$96,MATCH($E920,施設情報!$B$2:$B$96,0))))</f>
        <v>998</v>
      </c>
      <c r="I920" s="139">
        <f t="shared" si="237"/>
        <v>46086</v>
      </c>
      <c r="J920" s="137" t="str">
        <f t="shared" si="238"/>
        <v>998-46086</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75">
      <c r="A921" s="148">
        <v>714</v>
      </c>
      <c r="B921" s="149">
        <v>46086</v>
      </c>
      <c r="C921" s="150">
        <v>9</v>
      </c>
      <c r="D921" s="150">
        <v>17</v>
      </c>
      <c r="E921" s="153" t="s">
        <v>77</v>
      </c>
      <c r="F921" s="156" t="s">
        <v>38</v>
      </c>
      <c r="G921" s="156" t="s">
        <v>100</v>
      </c>
      <c r="H921" s="138" t="str">
        <f>IF(OR(G921="中止",G921="取消"),"998",IF(ISNA(MATCH($E921,施設情報!$B$2:$B$96,0)),"999",INDEX(施設情報!$C$2:$C$96,MATCH($E921,施設情報!$B$2:$B$96,0))))</f>
        <v>054</v>
      </c>
      <c r="I921" s="139">
        <f t="shared" si="237"/>
        <v>46086</v>
      </c>
      <c r="J921" s="137" t="str">
        <f t="shared" si="238"/>
        <v>054-46086</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c r="AL921" s="136">
        <f>IF(OR(F921="工事・メンテ（共用可）",F921="要調整"),0.5,IF(F921="ヘリ訓練日",0.4,1))</f>
        <v>1</v>
      </c>
      <c r="AM921" s="136">
        <v>1</v>
      </c>
    </row>
    <row r="922" spans="1:39" ht="75">
      <c r="A922" s="148">
        <v>1452</v>
      </c>
      <c r="B922" s="149">
        <v>46086</v>
      </c>
      <c r="C922" s="150">
        <v>9</v>
      </c>
      <c r="D922" s="150">
        <v>21</v>
      </c>
      <c r="E922" s="2" t="s">
        <v>43</v>
      </c>
      <c r="F922" s="156" t="s">
        <v>38</v>
      </c>
      <c r="G922" s="156" t="s">
        <v>100</v>
      </c>
      <c r="H922" s="138" t="str">
        <f>IF(OR(G922="中止",G922="取消"),"998",IF(ISNA(MATCH($E922,施設情報!$B$2:$B$96,0)),"999",INDEX(施設情報!$C$2:$C$96,MATCH($E922,施設情報!$B$2:$B$96,0))))</f>
        <v>006</v>
      </c>
      <c r="I922" s="139">
        <f t="shared" si="237"/>
        <v>46086</v>
      </c>
      <c r="J922" s="137" t="str">
        <f t="shared" si="238"/>
        <v>006-46086</v>
      </c>
      <c r="K922" s="137">
        <f t="shared" si="239"/>
        <v>0.375</v>
      </c>
      <c r="L922" s="137">
        <f t="shared" si="240"/>
        <v>0.875</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100</v>
      </c>
      <c r="AE922" s="137">
        <f t="shared" si="244"/>
        <v>100</v>
      </c>
      <c r="AF922" s="137">
        <f t="shared" si="244"/>
        <v>100</v>
      </c>
      <c r="AG922" s="137">
        <f t="shared" si="244"/>
        <v>100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93.75">
      <c r="A923" s="148">
        <v>1456</v>
      </c>
      <c r="B923" s="149">
        <v>46086</v>
      </c>
      <c r="C923" s="150">
        <v>9</v>
      </c>
      <c r="D923" s="150">
        <v>21</v>
      </c>
      <c r="E923" s="1" t="s">
        <v>42</v>
      </c>
      <c r="F923" s="156" t="s">
        <v>38</v>
      </c>
      <c r="G923" s="156" t="s">
        <v>100</v>
      </c>
      <c r="H923" s="138" t="str">
        <f>IF(OR(G923="中止",G923="取消"),"998",IF(ISNA(MATCH($E923,施設情報!$B$2:$B$96,0)),"999",INDEX(施設情報!$C$2:$C$96,MATCH($E923,施設情報!$B$2:$B$96,0))))</f>
        <v>005</v>
      </c>
      <c r="I923" s="139">
        <f t="shared" si="237"/>
        <v>46086</v>
      </c>
      <c r="J923" s="137" t="str">
        <f t="shared" si="238"/>
        <v>005-46086</v>
      </c>
      <c r="K923" s="137">
        <f t="shared" si="239"/>
        <v>0.375</v>
      </c>
      <c r="L923" s="137">
        <f t="shared" si="240"/>
        <v>0.875</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100</v>
      </c>
      <c r="AE923" s="137">
        <f t="shared" si="244"/>
        <v>100</v>
      </c>
      <c r="AF923" s="137">
        <f t="shared" si="244"/>
        <v>100</v>
      </c>
      <c r="AG923" s="137">
        <f t="shared" si="244"/>
        <v>100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37.5">
      <c r="A924" s="148">
        <v>1460</v>
      </c>
      <c r="B924" s="149">
        <v>46086</v>
      </c>
      <c r="C924" s="150">
        <v>9</v>
      </c>
      <c r="D924" s="150">
        <v>21</v>
      </c>
      <c r="E924" s="1" t="s">
        <v>40</v>
      </c>
      <c r="F924" s="156" t="s">
        <v>38</v>
      </c>
      <c r="G924" s="156" t="s">
        <v>100</v>
      </c>
      <c r="H924" s="138" t="str">
        <f>IF(OR(G924="中止",G924="取消"),"998",IF(ISNA(MATCH($E924,施設情報!$B$2:$B$96,0)),"999",INDEX(施設情報!$C$2:$C$96,MATCH($E924,施設情報!$B$2:$B$96,0))))</f>
        <v>003</v>
      </c>
      <c r="I924" s="139">
        <f t="shared" si="237"/>
        <v>46086</v>
      </c>
      <c r="J924" s="137" t="str">
        <f t="shared" si="238"/>
        <v>003-46086</v>
      </c>
      <c r="K924" s="137">
        <f t="shared" si="239"/>
        <v>0.375</v>
      </c>
      <c r="L924" s="137">
        <f t="shared" si="240"/>
        <v>0.875</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100</v>
      </c>
      <c r="AE924" s="137">
        <f t="shared" si="244"/>
        <v>100</v>
      </c>
      <c r="AF924" s="137">
        <f t="shared" si="244"/>
        <v>100</v>
      </c>
      <c r="AG924" s="137">
        <f t="shared" si="244"/>
        <v>100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56.25">
      <c r="A925" s="148">
        <v>359</v>
      </c>
      <c r="B925" s="152">
        <v>46087</v>
      </c>
      <c r="C925" s="154">
        <v>9</v>
      </c>
      <c r="D925" s="154">
        <v>17</v>
      </c>
      <c r="E925" s="153" t="s">
        <v>53</v>
      </c>
      <c r="F925" s="207" t="s">
        <v>96</v>
      </c>
      <c r="G925" s="207" t="s">
        <v>1</v>
      </c>
      <c r="H925" s="138" t="str">
        <f>IF(OR(G925="中止",G925="取消"),"998",IF(ISNA(MATCH($E925,施設情報!$B$2:$B$96,0)),"999",INDEX(施設情報!$C$2:$C$96,MATCH($E925,施設情報!$B$2:$B$96,0))))</f>
        <v>024</v>
      </c>
      <c r="I925" s="139">
        <f t="shared" si="237"/>
        <v>46087</v>
      </c>
      <c r="J925" s="137" t="str">
        <f t="shared" si="238"/>
        <v>024-46087</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75">
      <c r="A926" s="148">
        <v>653</v>
      </c>
      <c r="B926" s="149">
        <v>46087</v>
      </c>
      <c r="C926" s="150">
        <v>9</v>
      </c>
      <c r="D926" s="150">
        <v>17</v>
      </c>
      <c r="E926" s="153" t="s">
        <v>77</v>
      </c>
      <c r="F926" s="156" t="s">
        <v>38</v>
      </c>
      <c r="G926" s="156" t="s">
        <v>495</v>
      </c>
      <c r="H926" s="138" t="str">
        <f>IF(OR(G926="中止",G926="取消"),"998",IF(ISNA(MATCH($E926,施設情報!$B$2:$B$96,0)),"999",INDEX(施設情報!$C$2:$C$96,MATCH($E926,施設情報!$B$2:$B$96,0))))</f>
        <v>998</v>
      </c>
      <c r="I926" s="139">
        <f t="shared" si="237"/>
        <v>46087</v>
      </c>
      <c r="J926" s="137" t="str">
        <f t="shared" si="238"/>
        <v>998-46087</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75">
      <c r="A927" s="148">
        <v>715</v>
      </c>
      <c r="B927" s="149">
        <v>46087</v>
      </c>
      <c r="C927" s="150">
        <v>9</v>
      </c>
      <c r="D927" s="150">
        <v>17</v>
      </c>
      <c r="E927" s="153" t="s">
        <v>77</v>
      </c>
      <c r="F927" s="156" t="s">
        <v>38</v>
      </c>
      <c r="G927" s="156" t="s">
        <v>100</v>
      </c>
      <c r="H927" s="138" t="str">
        <f>IF(OR(G927="中止",G927="取消"),"998",IF(ISNA(MATCH($E927,施設情報!$B$2:$B$96,0)),"999",INDEX(施設情報!$C$2:$C$96,MATCH($E927,施設情報!$B$2:$B$96,0))))</f>
        <v>054</v>
      </c>
      <c r="I927" s="139">
        <f t="shared" si="237"/>
        <v>46087</v>
      </c>
      <c r="J927" s="137" t="str">
        <f t="shared" si="238"/>
        <v>054-46087</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37.5">
      <c r="A928" s="148">
        <v>19</v>
      </c>
      <c r="B928" s="149">
        <v>46088</v>
      </c>
      <c r="C928" s="150">
        <v>0</v>
      </c>
      <c r="D928" s="150">
        <v>24</v>
      </c>
      <c r="E928" s="153" t="s">
        <v>28</v>
      </c>
      <c r="F928" s="156" t="s">
        <v>29</v>
      </c>
      <c r="G928" s="156" t="s">
        <v>1</v>
      </c>
      <c r="H928" s="138" t="str">
        <f>IF(OR(G928="中止",G928="取消"),"998",IF(ISNA(MATCH($E928,施設情報!$B$2:$B$96,0)),"999",INDEX(施設情報!$C$2:$C$96,MATCH($E928,施設情報!$B$2:$B$96,0))))</f>
        <v>001</v>
      </c>
      <c r="I928" s="139">
        <f t="shared" si="237"/>
        <v>46088</v>
      </c>
      <c r="J928" s="137" t="str">
        <f t="shared" si="238"/>
        <v>001-46088</v>
      </c>
      <c r="K928" s="137">
        <f t="shared" si="239"/>
        <v>0</v>
      </c>
      <c r="L928" s="137">
        <f t="shared" si="240"/>
        <v>1</v>
      </c>
      <c r="M928" s="137">
        <f t="shared" si="245"/>
        <v>100</v>
      </c>
      <c r="N928" s="137">
        <f t="shared" si="245"/>
        <v>100</v>
      </c>
      <c r="O928" s="137">
        <f t="shared" si="245"/>
        <v>100</v>
      </c>
      <c r="P928" s="137">
        <f t="shared" si="245"/>
        <v>100</v>
      </c>
      <c r="Q928" s="137">
        <f t="shared" si="245"/>
        <v>100</v>
      </c>
      <c r="R928" s="137">
        <f t="shared" si="245"/>
        <v>100</v>
      </c>
      <c r="S928" s="137">
        <f t="shared" si="245"/>
        <v>100</v>
      </c>
      <c r="T928" s="137">
        <f t="shared" si="245"/>
        <v>100</v>
      </c>
      <c r="U928" s="137">
        <f t="shared" si="245"/>
        <v>100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100</v>
      </c>
      <c r="AE928" s="137">
        <f t="shared" si="246"/>
        <v>100</v>
      </c>
      <c r="AF928" s="137">
        <f t="shared" si="246"/>
        <v>100</v>
      </c>
      <c r="AG928" s="137">
        <f t="shared" si="246"/>
        <v>100</v>
      </c>
      <c r="AH928" s="137">
        <f t="shared" si="246"/>
        <v>100</v>
      </c>
      <c r="AI928" s="137">
        <f t="shared" si="246"/>
        <v>100</v>
      </c>
      <c r="AJ928" s="137">
        <f t="shared" si="246"/>
        <v>100</v>
      </c>
      <c r="AK928" s="136">
        <f ca="1">IF(AND(AND($AK$3&lt;=B928,B928&lt;=$AK$1),B928&lt;&gt;""),1,0)</f>
        <v>1</v>
      </c>
      <c r="AL928" s="136">
        <f>IF(OR(F928="工事・メンテ（共用可）",F928="要調整"),0.5,IF(F928="ヘリ訓練日",0.4,1))</f>
        <v>1</v>
      </c>
      <c r="AM928" s="136">
        <v>1</v>
      </c>
    </row>
    <row r="929" spans="1:39" ht="56.25">
      <c r="A929" s="148">
        <v>360</v>
      </c>
      <c r="B929" s="152">
        <v>46088</v>
      </c>
      <c r="C929" s="154">
        <v>9</v>
      </c>
      <c r="D929" s="154">
        <v>17</v>
      </c>
      <c r="E929" s="153" t="s">
        <v>53</v>
      </c>
      <c r="F929" s="207" t="s">
        <v>96</v>
      </c>
      <c r="G929" s="207" t="s">
        <v>1</v>
      </c>
      <c r="H929" s="138" t="str">
        <f>IF(OR(G929="中止",G929="取消"),"998",IF(ISNA(MATCH($E929,施設情報!$B$2:$B$96,0)),"999",INDEX(施設情報!$C$2:$C$96,MATCH($E929,施設情報!$B$2:$B$96,0))))</f>
        <v>024</v>
      </c>
      <c r="I929" s="139">
        <f t="shared" si="237"/>
        <v>46088</v>
      </c>
      <c r="J929" s="137" t="str">
        <f t="shared" si="238"/>
        <v>024-46088</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75">
      <c r="A930" s="148">
        <v>716</v>
      </c>
      <c r="B930" s="149">
        <v>46088</v>
      </c>
      <c r="C930" s="150">
        <v>9</v>
      </c>
      <c r="D930" s="150">
        <v>17</v>
      </c>
      <c r="E930" s="153" t="s">
        <v>77</v>
      </c>
      <c r="F930" s="156" t="s">
        <v>38</v>
      </c>
      <c r="G930" s="156" t="s">
        <v>100</v>
      </c>
      <c r="H930" s="138" t="str">
        <f>IF(OR(G930="中止",G930="取消"),"998",IF(ISNA(MATCH($E930,施設情報!$B$2:$B$96,0)),"999",INDEX(施設情報!$C$2:$C$96,MATCH($E930,施設情報!$B$2:$B$96,0))))</f>
        <v>054</v>
      </c>
      <c r="I930" s="139">
        <f t="shared" si="237"/>
        <v>46088</v>
      </c>
      <c r="J930" s="137" t="str">
        <f t="shared" si="238"/>
        <v>054-46088</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37.5">
      <c r="A931" s="148">
        <v>20</v>
      </c>
      <c r="B931" s="149">
        <v>46089</v>
      </c>
      <c r="C931" s="150">
        <v>0</v>
      </c>
      <c r="D931" s="150">
        <v>24</v>
      </c>
      <c r="E931" s="153" t="s">
        <v>28</v>
      </c>
      <c r="F931" s="156" t="s">
        <v>29</v>
      </c>
      <c r="G931" s="156" t="s">
        <v>1</v>
      </c>
      <c r="H931" s="138" t="str">
        <f>IF(OR(G931="中止",G931="取消"),"998",IF(ISNA(MATCH($E931,施設情報!$B$2:$B$96,0)),"999",INDEX(施設情報!$C$2:$C$96,MATCH($E931,施設情報!$B$2:$B$96,0))))</f>
        <v>001</v>
      </c>
      <c r="I931" s="139">
        <f t="shared" si="237"/>
        <v>46089</v>
      </c>
      <c r="J931" s="137" t="str">
        <f t="shared" si="238"/>
        <v>001-46089</v>
      </c>
      <c r="K931" s="137">
        <f t="shared" si="239"/>
        <v>0</v>
      </c>
      <c r="L931" s="137">
        <f t="shared" si="240"/>
        <v>1</v>
      </c>
      <c r="M931" s="137">
        <f t="shared" si="245"/>
        <v>100</v>
      </c>
      <c r="N931" s="137">
        <f t="shared" si="245"/>
        <v>100</v>
      </c>
      <c r="O931" s="137">
        <f t="shared" si="245"/>
        <v>100</v>
      </c>
      <c r="P931" s="137">
        <f t="shared" si="245"/>
        <v>100</v>
      </c>
      <c r="Q931" s="137">
        <f t="shared" si="245"/>
        <v>100</v>
      </c>
      <c r="R931" s="137">
        <f t="shared" si="245"/>
        <v>100</v>
      </c>
      <c r="S931" s="137">
        <f t="shared" si="245"/>
        <v>100</v>
      </c>
      <c r="T931" s="137">
        <f t="shared" si="245"/>
        <v>100</v>
      </c>
      <c r="U931" s="137">
        <f t="shared" si="245"/>
        <v>100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100</v>
      </c>
      <c r="AE931" s="137">
        <f t="shared" si="246"/>
        <v>100</v>
      </c>
      <c r="AF931" s="137">
        <f t="shared" si="246"/>
        <v>100</v>
      </c>
      <c r="AG931" s="137">
        <f t="shared" si="246"/>
        <v>100</v>
      </c>
      <c r="AH931" s="137">
        <f t="shared" si="246"/>
        <v>100</v>
      </c>
      <c r="AI931" s="137">
        <f t="shared" si="246"/>
        <v>100</v>
      </c>
      <c r="AJ931" s="137">
        <f t="shared" si="246"/>
        <v>100</v>
      </c>
      <c r="AK931" s="136">
        <f ca="1">IF(AND(AND($AK$3&lt;=B931,B931&lt;=$AK$1),B931&lt;&gt;""),1,0)</f>
        <v>1</v>
      </c>
      <c r="AL931" s="136">
        <f>IF(OR(F931="工事・メンテ（共用可）",F931="要調整"),0.5,IF(F931="ヘリ訓練日",0.4,1))</f>
        <v>1</v>
      </c>
      <c r="AM931" s="136">
        <v>1</v>
      </c>
    </row>
    <row r="932" spans="1:39" ht="56.25">
      <c r="A932" s="148">
        <v>361</v>
      </c>
      <c r="B932" s="152">
        <v>46089</v>
      </c>
      <c r="C932" s="154">
        <v>9</v>
      </c>
      <c r="D932" s="154">
        <v>17</v>
      </c>
      <c r="E932" s="153" t="s">
        <v>53</v>
      </c>
      <c r="F932" s="207" t="s">
        <v>96</v>
      </c>
      <c r="G932" s="207" t="s">
        <v>1</v>
      </c>
      <c r="H932" s="138" t="str">
        <f>IF(OR(G932="中止",G932="取消"),"998",IF(ISNA(MATCH($E932,施設情報!$B$2:$B$96,0)),"999",INDEX(施設情報!$C$2:$C$96,MATCH($E932,施設情報!$B$2:$B$96,0))))</f>
        <v>024</v>
      </c>
      <c r="I932" s="139">
        <f t="shared" si="237"/>
        <v>46089</v>
      </c>
      <c r="J932" s="137" t="str">
        <f t="shared" si="238"/>
        <v>024-46089</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75">
      <c r="A933" s="148">
        <v>717</v>
      </c>
      <c r="B933" s="149">
        <v>46089</v>
      </c>
      <c r="C933" s="150">
        <v>9</v>
      </c>
      <c r="D933" s="150">
        <v>17</v>
      </c>
      <c r="E933" s="153" t="s">
        <v>77</v>
      </c>
      <c r="F933" s="156" t="s">
        <v>38</v>
      </c>
      <c r="G933" s="156" t="s">
        <v>100</v>
      </c>
      <c r="H933" s="138" t="str">
        <f>IF(OR(G933="中止",G933="取消"),"998",IF(ISNA(MATCH($E933,施設情報!$B$2:$B$96,0)),"999",INDEX(施設情報!$C$2:$C$96,MATCH($E933,施設情報!$B$2:$B$96,0))))</f>
        <v>054</v>
      </c>
      <c r="I933" s="139">
        <f t="shared" si="237"/>
        <v>46089</v>
      </c>
      <c r="J933" s="137" t="str">
        <f t="shared" si="238"/>
        <v>054-46089</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56.25">
      <c r="A934" s="148">
        <v>362</v>
      </c>
      <c r="B934" s="152">
        <v>46090</v>
      </c>
      <c r="C934" s="154">
        <v>9</v>
      </c>
      <c r="D934" s="154">
        <v>17</v>
      </c>
      <c r="E934" s="153" t="s">
        <v>53</v>
      </c>
      <c r="F934" s="207" t="s">
        <v>96</v>
      </c>
      <c r="G934" s="207" t="s">
        <v>1</v>
      </c>
      <c r="H934" s="138" t="str">
        <f>IF(OR(G934="中止",G934="取消"),"998",IF(ISNA(MATCH($E934,施設情報!$B$2:$B$96,0)),"999",INDEX(施設情報!$C$2:$C$96,MATCH($E934,施設情報!$B$2:$B$96,0))))</f>
        <v>024</v>
      </c>
      <c r="I934" s="139">
        <f t="shared" si="237"/>
        <v>46090</v>
      </c>
      <c r="J934" s="137" t="str">
        <f t="shared" si="238"/>
        <v>024-46090</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75">
      <c r="A935" s="148">
        <v>654</v>
      </c>
      <c r="B935" s="149">
        <v>46090</v>
      </c>
      <c r="C935" s="150">
        <v>9</v>
      </c>
      <c r="D935" s="150">
        <v>17</v>
      </c>
      <c r="E935" s="153" t="s">
        <v>77</v>
      </c>
      <c r="F935" s="156" t="s">
        <v>38</v>
      </c>
      <c r="G935" s="156" t="s">
        <v>495</v>
      </c>
      <c r="H935" s="138" t="str">
        <f>IF(OR(G935="中止",G935="取消"),"998",IF(ISNA(MATCH($E935,施設情報!$B$2:$B$96,0)),"999",INDEX(施設情報!$C$2:$C$96,MATCH($E935,施設情報!$B$2:$B$96,0))))</f>
        <v>998</v>
      </c>
      <c r="I935" s="139">
        <f t="shared" si="237"/>
        <v>46090</v>
      </c>
      <c r="J935" s="137" t="str">
        <f t="shared" si="238"/>
        <v>998-46090</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100</v>
      </c>
      <c r="W935" s="137">
        <f t="shared" ref="W935:AJ944" si="248">IF(AND(W$3&gt;=$K935,W$3&lt;$L935),100*$AM935,0)</f>
        <v>100</v>
      </c>
      <c r="X935" s="137">
        <f t="shared" si="248"/>
        <v>100</v>
      </c>
      <c r="Y935" s="137">
        <f t="shared" si="248"/>
        <v>100</v>
      </c>
      <c r="Z935" s="137">
        <f t="shared" si="248"/>
        <v>100</v>
      </c>
      <c r="AA935" s="137">
        <f t="shared" si="248"/>
        <v>100</v>
      </c>
      <c r="AB935" s="137">
        <f t="shared" si="248"/>
        <v>100</v>
      </c>
      <c r="AC935" s="137">
        <f t="shared" si="248"/>
        <v>100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1</v>
      </c>
      <c r="AM935" s="136">
        <v>1</v>
      </c>
    </row>
    <row r="936" spans="1:39" ht="37.5">
      <c r="A936" s="148">
        <v>689</v>
      </c>
      <c r="B936" s="149">
        <v>46090</v>
      </c>
      <c r="C936" s="150">
        <v>9</v>
      </c>
      <c r="D936" s="150">
        <v>17</v>
      </c>
      <c r="E936" s="153" t="s">
        <v>88</v>
      </c>
      <c r="F936" s="156" t="s">
        <v>38</v>
      </c>
      <c r="G936" s="156" t="s">
        <v>100</v>
      </c>
      <c r="H936" s="138" t="str">
        <f>IF(OR(G936="中止",G936="取消"),"998",IF(ISNA(MATCH($E936,施設情報!$B$2:$B$96,0)),"999",INDEX(施設情報!$C$2:$C$96,MATCH($E936,施設情報!$B$2:$B$96,0))))</f>
        <v>063</v>
      </c>
      <c r="I936" s="139">
        <f t="shared" si="237"/>
        <v>46090</v>
      </c>
      <c r="J936" s="137" t="str">
        <f t="shared" si="238"/>
        <v>063-46090</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100</v>
      </c>
      <c r="W936" s="137">
        <f t="shared" si="248"/>
        <v>100</v>
      </c>
      <c r="X936" s="137">
        <f t="shared" si="248"/>
        <v>100</v>
      </c>
      <c r="Y936" s="137">
        <f t="shared" si="248"/>
        <v>100</v>
      </c>
      <c r="Z936" s="137">
        <f t="shared" si="248"/>
        <v>100</v>
      </c>
      <c r="AA936" s="137">
        <f t="shared" si="248"/>
        <v>100</v>
      </c>
      <c r="AB936" s="137">
        <f t="shared" si="248"/>
        <v>100</v>
      </c>
      <c r="AC936" s="137">
        <f t="shared" si="248"/>
        <v>100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1</v>
      </c>
      <c r="AM936" s="136">
        <v>1</v>
      </c>
    </row>
    <row r="937" spans="1:39" ht="36">
      <c r="A937" s="148">
        <v>690</v>
      </c>
      <c r="B937" s="149">
        <v>46090</v>
      </c>
      <c r="C937" s="150">
        <v>9</v>
      </c>
      <c r="D937" s="150">
        <v>17</v>
      </c>
      <c r="E937" s="153" t="s">
        <v>92</v>
      </c>
      <c r="F937" s="156" t="s">
        <v>38</v>
      </c>
      <c r="G937" s="156" t="s">
        <v>100</v>
      </c>
      <c r="H937" s="138" t="str">
        <f>IF(OR(G937="中止",G937="取消"),"998",IF(ISNA(MATCH($E937,施設情報!$B$2:$B$96,0)),"999",INDEX(施設情報!$C$2:$C$96,MATCH($E937,施設情報!$B$2:$B$96,0))))</f>
        <v>009</v>
      </c>
      <c r="I937" s="139">
        <f t="shared" si="237"/>
        <v>46090</v>
      </c>
      <c r="J937" s="137" t="str">
        <f t="shared" si="238"/>
        <v>009-46090</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100</v>
      </c>
      <c r="W937" s="137">
        <f t="shared" si="248"/>
        <v>100</v>
      </c>
      <c r="X937" s="137">
        <f t="shared" si="248"/>
        <v>100</v>
      </c>
      <c r="Y937" s="137">
        <f t="shared" si="248"/>
        <v>100</v>
      </c>
      <c r="Z937" s="137">
        <f t="shared" si="248"/>
        <v>100</v>
      </c>
      <c r="AA937" s="137">
        <f t="shared" si="248"/>
        <v>100</v>
      </c>
      <c r="AB937" s="137">
        <f t="shared" si="248"/>
        <v>100</v>
      </c>
      <c r="AC937" s="137">
        <f t="shared" si="248"/>
        <v>100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1</v>
      </c>
      <c r="AM937" s="136">
        <v>1</v>
      </c>
    </row>
    <row r="938" spans="1:39" ht="90">
      <c r="A938" s="148">
        <v>691</v>
      </c>
      <c r="B938" s="149">
        <v>46090</v>
      </c>
      <c r="C938" s="150">
        <v>9</v>
      </c>
      <c r="D938" s="150">
        <v>17</v>
      </c>
      <c r="E938" s="153" t="s">
        <v>95</v>
      </c>
      <c r="F938" s="156" t="s">
        <v>38</v>
      </c>
      <c r="G938" s="156" t="s">
        <v>100</v>
      </c>
      <c r="H938" s="138" t="str">
        <f>IF(OR(G938="中止",G938="取消"),"998",IF(ISNA(MATCH($E938,施設情報!$B$2:$B$96,0)),"999",INDEX(施設情報!$C$2:$C$96,MATCH($E938,施設情報!$B$2:$B$96,0))))</f>
        <v>011</v>
      </c>
      <c r="I938" s="139">
        <f t="shared" si="237"/>
        <v>46090</v>
      </c>
      <c r="J938" s="137" t="str">
        <f t="shared" si="238"/>
        <v>011-46090</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100</v>
      </c>
      <c r="W938" s="137">
        <f t="shared" si="248"/>
        <v>100</v>
      </c>
      <c r="X938" s="137">
        <f t="shared" si="248"/>
        <v>100</v>
      </c>
      <c r="Y938" s="137">
        <f t="shared" si="248"/>
        <v>100</v>
      </c>
      <c r="Z938" s="137">
        <f t="shared" si="248"/>
        <v>100</v>
      </c>
      <c r="AA938" s="137">
        <f t="shared" si="248"/>
        <v>100</v>
      </c>
      <c r="AB938" s="137">
        <f t="shared" si="248"/>
        <v>100</v>
      </c>
      <c r="AC938" s="137">
        <f t="shared" si="248"/>
        <v>100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1</v>
      </c>
      <c r="AM938" s="136">
        <v>1</v>
      </c>
    </row>
    <row r="939" spans="1:39" ht="72">
      <c r="A939" s="148">
        <v>692</v>
      </c>
      <c r="B939" s="149">
        <v>46090</v>
      </c>
      <c r="C939" s="150">
        <v>9</v>
      </c>
      <c r="D939" s="150">
        <v>17</v>
      </c>
      <c r="E939" s="153" t="s">
        <v>94</v>
      </c>
      <c r="F939" s="156" t="s">
        <v>38</v>
      </c>
      <c r="G939" s="156" t="s">
        <v>100</v>
      </c>
      <c r="H939" s="138" t="str">
        <f>IF(OR(G939="中止",G939="取消"),"998",IF(ISNA(MATCH($E939,施設情報!$B$2:$B$96,0)),"999",INDEX(施設情報!$C$2:$C$96,MATCH($E939,施設情報!$B$2:$B$96,0))))</f>
        <v>012</v>
      </c>
      <c r="I939" s="139">
        <f t="shared" si="237"/>
        <v>46090</v>
      </c>
      <c r="J939" s="137" t="str">
        <f t="shared" si="238"/>
        <v>012-46090</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75">
      <c r="A940" s="148">
        <v>718</v>
      </c>
      <c r="B940" s="149">
        <v>46090</v>
      </c>
      <c r="C940" s="150">
        <v>9</v>
      </c>
      <c r="D940" s="150">
        <v>17</v>
      </c>
      <c r="E940" s="153" t="s">
        <v>77</v>
      </c>
      <c r="F940" s="156" t="s">
        <v>38</v>
      </c>
      <c r="G940" s="156" t="s">
        <v>100</v>
      </c>
      <c r="H940" s="138" t="str">
        <f>IF(OR(G940="中止",G940="取消"),"998",IF(ISNA(MATCH($E940,施設情報!$B$2:$B$96,0)),"999",INDEX(施設情報!$C$2:$C$96,MATCH($E940,施設情報!$B$2:$B$96,0))))</f>
        <v>054</v>
      </c>
      <c r="I940" s="139">
        <f t="shared" si="237"/>
        <v>46090</v>
      </c>
      <c r="J940" s="137" t="str">
        <f t="shared" si="238"/>
        <v>054-46090</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1</v>
      </c>
      <c r="AM940" s="136">
        <v>1</v>
      </c>
    </row>
    <row r="941" spans="1:39" ht="56.25">
      <c r="A941" s="148">
        <v>1119</v>
      </c>
      <c r="B941" s="149">
        <v>46090</v>
      </c>
      <c r="C941" s="150">
        <v>9</v>
      </c>
      <c r="D941" s="150">
        <v>17</v>
      </c>
      <c r="E941" s="153" t="s">
        <v>37</v>
      </c>
      <c r="F941" s="156" t="s">
        <v>38</v>
      </c>
      <c r="G941" s="156" t="s">
        <v>495</v>
      </c>
      <c r="H941" s="138" t="str">
        <f>IF(OR(G941="中止",G941="取消"),"998",IF(ISNA(MATCH($E941,施設情報!$B$2:$B$96,0)),"999",INDEX(施設情報!$C$2:$C$96,MATCH($E941,施設情報!$B$2:$B$96,0))))</f>
        <v>998</v>
      </c>
      <c r="I941" s="139">
        <f t="shared" si="237"/>
        <v>46090</v>
      </c>
      <c r="J941" s="137" t="str">
        <f t="shared" si="238"/>
        <v>998-46090</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100</v>
      </c>
      <c r="W941" s="137">
        <f t="shared" si="248"/>
        <v>100</v>
      </c>
      <c r="X941" s="137">
        <f t="shared" si="248"/>
        <v>100</v>
      </c>
      <c r="Y941" s="137">
        <f t="shared" si="248"/>
        <v>100</v>
      </c>
      <c r="Z941" s="137">
        <f t="shared" si="248"/>
        <v>100</v>
      </c>
      <c r="AA941" s="137">
        <f t="shared" si="248"/>
        <v>100</v>
      </c>
      <c r="AB941" s="137">
        <f t="shared" si="248"/>
        <v>100</v>
      </c>
      <c r="AC941" s="137">
        <f t="shared" si="248"/>
        <v>100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1</v>
      </c>
      <c r="AM941" s="136">
        <v>1</v>
      </c>
    </row>
    <row r="942" spans="1:39" ht="56.25">
      <c r="A942" s="148">
        <v>1124</v>
      </c>
      <c r="B942" s="149">
        <v>46090</v>
      </c>
      <c r="C942" s="150">
        <v>9</v>
      </c>
      <c r="D942" s="150">
        <v>17</v>
      </c>
      <c r="E942" s="153" t="s">
        <v>84</v>
      </c>
      <c r="F942" s="156" t="s">
        <v>38</v>
      </c>
      <c r="G942" s="156" t="s">
        <v>495</v>
      </c>
      <c r="H942" s="138" t="str">
        <f>IF(OR(G942="中止",G942="取消"),"998",IF(ISNA(MATCH($E942,施設情報!$B$2:$B$96,0)),"999",INDEX(施設情報!$C$2:$C$96,MATCH($E942,施設情報!$B$2:$B$96,0))))</f>
        <v>998</v>
      </c>
      <c r="I942" s="139">
        <f t="shared" si="237"/>
        <v>46090</v>
      </c>
      <c r="J942" s="137" t="str">
        <f t="shared" si="238"/>
        <v>998-46090</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100</v>
      </c>
      <c r="W942" s="137">
        <f t="shared" si="248"/>
        <v>100</v>
      </c>
      <c r="X942" s="137">
        <f t="shared" si="248"/>
        <v>100</v>
      </c>
      <c r="Y942" s="137">
        <f t="shared" si="248"/>
        <v>100</v>
      </c>
      <c r="Z942" s="137">
        <f t="shared" si="248"/>
        <v>100</v>
      </c>
      <c r="AA942" s="137">
        <f t="shared" si="248"/>
        <v>100</v>
      </c>
      <c r="AB942" s="137">
        <f t="shared" si="248"/>
        <v>100</v>
      </c>
      <c r="AC942" s="137">
        <f t="shared" si="248"/>
        <v>100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1</v>
      </c>
      <c r="AM942" s="136">
        <v>1</v>
      </c>
    </row>
    <row r="943" spans="1:39" ht="56.25">
      <c r="A943" s="148">
        <v>1336</v>
      </c>
      <c r="B943" s="149">
        <v>46090</v>
      </c>
      <c r="C943" s="150">
        <v>9</v>
      </c>
      <c r="D943" s="150">
        <v>17</v>
      </c>
      <c r="E943" s="153" t="s">
        <v>37</v>
      </c>
      <c r="F943" s="156" t="s">
        <v>38</v>
      </c>
      <c r="G943" s="156" t="s">
        <v>497</v>
      </c>
      <c r="H943" s="138" t="str">
        <f>IF(OR(G943="中止",G943="取消"),"998",IF(ISNA(MATCH($E943,施設情報!$B$2:$B$96,0)),"999",INDEX(施設情報!$C$2:$C$96,MATCH($E943,施設情報!$B$2:$B$96,0))))</f>
        <v>043</v>
      </c>
      <c r="I943" s="139">
        <f t="shared" si="237"/>
        <v>46090</v>
      </c>
      <c r="J943" s="137" t="str">
        <f t="shared" si="238"/>
        <v>043-46090</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100</v>
      </c>
      <c r="W943" s="137">
        <f t="shared" si="248"/>
        <v>100</v>
      </c>
      <c r="X943" s="137">
        <f t="shared" si="248"/>
        <v>100</v>
      </c>
      <c r="Y943" s="137">
        <f t="shared" si="248"/>
        <v>100</v>
      </c>
      <c r="Z943" s="137">
        <f t="shared" si="248"/>
        <v>100</v>
      </c>
      <c r="AA943" s="137">
        <f t="shared" si="248"/>
        <v>100</v>
      </c>
      <c r="AB943" s="137">
        <f t="shared" si="248"/>
        <v>100</v>
      </c>
      <c r="AC943" s="137">
        <f t="shared" si="248"/>
        <v>100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1</v>
      </c>
      <c r="AM943" s="136">
        <v>1</v>
      </c>
    </row>
    <row r="944" spans="1:39" ht="56.25">
      <c r="A944" s="148">
        <v>1337</v>
      </c>
      <c r="B944" s="149">
        <v>46090</v>
      </c>
      <c r="C944" s="150">
        <v>9</v>
      </c>
      <c r="D944" s="150">
        <v>17</v>
      </c>
      <c r="E944" s="153" t="s">
        <v>84</v>
      </c>
      <c r="F944" s="156" t="s">
        <v>38</v>
      </c>
      <c r="G944" s="156" t="s">
        <v>497</v>
      </c>
      <c r="H944" s="138" t="str">
        <f>IF(OR(G944="中止",G944="取消"),"998",IF(ISNA(MATCH($E944,施設情報!$B$2:$B$96,0)),"999",INDEX(施設情報!$C$2:$C$96,MATCH($E944,施設情報!$B$2:$B$96,0))))</f>
        <v>067</v>
      </c>
      <c r="I944" s="139">
        <f t="shared" si="237"/>
        <v>46090</v>
      </c>
      <c r="J944" s="137" t="str">
        <f t="shared" si="238"/>
        <v>067-46090</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100</v>
      </c>
      <c r="W944" s="137">
        <f t="shared" si="248"/>
        <v>100</v>
      </c>
      <c r="X944" s="137">
        <f t="shared" si="248"/>
        <v>100</v>
      </c>
      <c r="Y944" s="137">
        <f t="shared" si="248"/>
        <v>100</v>
      </c>
      <c r="Z944" s="137">
        <f t="shared" si="248"/>
        <v>100</v>
      </c>
      <c r="AA944" s="137">
        <f t="shared" si="248"/>
        <v>100</v>
      </c>
      <c r="AB944" s="137">
        <f t="shared" si="248"/>
        <v>100</v>
      </c>
      <c r="AC944" s="137">
        <f t="shared" si="248"/>
        <v>100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1</v>
      </c>
      <c r="AM944" s="136">
        <v>1</v>
      </c>
    </row>
    <row r="945" spans="1:39" ht="37.5">
      <c r="A945" s="148">
        <v>1346</v>
      </c>
      <c r="B945" s="149">
        <v>46090</v>
      </c>
      <c r="C945" s="150">
        <v>9</v>
      </c>
      <c r="D945" s="150">
        <v>17</v>
      </c>
      <c r="E945" s="153" t="s">
        <v>87</v>
      </c>
      <c r="F945" s="156" t="s">
        <v>97</v>
      </c>
      <c r="G945" s="156" t="s">
        <v>497</v>
      </c>
      <c r="H945" s="138" t="str">
        <f>IF(OR(G945="中止",G945="取消"),"998",IF(ISNA(MATCH($E945,施設情報!$B$2:$B$96,0)),"999",INDEX(施設情報!$C$2:$C$96,MATCH($E945,施設情報!$B$2:$B$96,0))))</f>
        <v>068</v>
      </c>
      <c r="I945" s="139">
        <f t="shared" si="237"/>
        <v>46090</v>
      </c>
      <c r="J945" s="137" t="str">
        <f t="shared" si="238"/>
        <v>068-46090</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50</v>
      </c>
      <c r="W945" s="137">
        <f t="shared" ref="W945:AJ954" si="250">IF(AND(W$3&gt;=$K945,W$3&lt;$L945),100*$AM945,0)</f>
        <v>50</v>
      </c>
      <c r="X945" s="137">
        <f t="shared" si="250"/>
        <v>50</v>
      </c>
      <c r="Y945" s="137">
        <f t="shared" si="250"/>
        <v>50</v>
      </c>
      <c r="Z945" s="137">
        <f t="shared" si="250"/>
        <v>50</v>
      </c>
      <c r="AA945" s="137">
        <f t="shared" si="250"/>
        <v>50</v>
      </c>
      <c r="AB945" s="137">
        <f t="shared" si="250"/>
        <v>50</v>
      </c>
      <c r="AC945" s="137">
        <f t="shared" si="250"/>
        <v>50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0.5</v>
      </c>
      <c r="AM945" s="136">
        <v>0.5</v>
      </c>
    </row>
    <row r="946" spans="1:39" ht="37.5">
      <c r="A946" s="148">
        <v>1347</v>
      </c>
      <c r="B946" s="149">
        <v>46090</v>
      </c>
      <c r="C946" s="150">
        <v>9</v>
      </c>
      <c r="D946" s="150">
        <v>17</v>
      </c>
      <c r="E946" s="153" t="s">
        <v>63</v>
      </c>
      <c r="F946" s="156" t="s">
        <v>97</v>
      </c>
      <c r="G946" s="156" t="s">
        <v>497</v>
      </c>
      <c r="H946" s="138" t="str">
        <f>IF(OR(G946="中止",G946="取消"),"998",IF(ISNA(MATCH($E946,施設情報!$B$2:$B$96,0)),"999",INDEX(施設情報!$C$2:$C$96,MATCH($E946,施設情報!$B$2:$B$96,0))))</f>
        <v>036</v>
      </c>
      <c r="I946" s="139">
        <f t="shared" si="237"/>
        <v>46090</v>
      </c>
      <c r="J946" s="137" t="str">
        <f t="shared" si="238"/>
        <v>036-46090</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50</v>
      </c>
      <c r="W946" s="137">
        <f t="shared" si="250"/>
        <v>50</v>
      </c>
      <c r="X946" s="137">
        <f t="shared" si="250"/>
        <v>50</v>
      </c>
      <c r="Y946" s="137">
        <f t="shared" si="250"/>
        <v>50</v>
      </c>
      <c r="Z946" s="137">
        <f t="shared" si="250"/>
        <v>50</v>
      </c>
      <c r="AA946" s="137">
        <f t="shared" si="250"/>
        <v>50</v>
      </c>
      <c r="AB946" s="137">
        <f t="shared" si="250"/>
        <v>50</v>
      </c>
      <c r="AC946" s="137">
        <f t="shared" si="250"/>
        <v>50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0.5</v>
      </c>
      <c r="AM946" s="136">
        <v>0.5</v>
      </c>
    </row>
    <row r="947" spans="1:39" ht="56.25">
      <c r="A947" s="148">
        <v>1356</v>
      </c>
      <c r="B947" s="149">
        <v>46090</v>
      </c>
      <c r="C947" s="150">
        <v>9</v>
      </c>
      <c r="D947" s="150">
        <v>17</v>
      </c>
      <c r="E947" s="153" t="s">
        <v>32</v>
      </c>
      <c r="F947" s="156" t="s">
        <v>97</v>
      </c>
      <c r="G947" s="156" t="s">
        <v>497</v>
      </c>
      <c r="H947" s="138" t="str">
        <f>IF(OR(G947="中止",G947="取消"),"998",IF(ISNA(MATCH($E947,施設情報!$B$2:$B$96,0)),"999",INDEX(施設情報!$C$2:$C$96,MATCH($E947,施設情報!$B$2:$B$96,0))))</f>
        <v>039</v>
      </c>
      <c r="I947" s="139">
        <f t="shared" si="237"/>
        <v>46090</v>
      </c>
      <c r="J947" s="137" t="str">
        <f t="shared" si="238"/>
        <v>039-46090</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50</v>
      </c>
      <c r="W947" s="137">
        <f t="shared" si="250"/>
        <v>50</v>
      </c>
      <c r="X947" s="137">
        <f t="shared" si="250"/>
        <v>50</v>
      </c>
      <c r="Y947" s="137">
        <f t="shared" si="250"/>
        <v>50</v>
      </c>
      <c r="Z947" s="137">
        <f t="shared" si="250"/>
        <v>50</v>
      </c>
      <c r="AA947" s="137">
        <f t="shared" si="250"/>
        <v>50</v>
      </c>
      <c r="AB947" s="137">
        <f t="shared" si="250"/>
        <v>50</v>
      </c>
      <c r="AC947" s="137">
        <f t="shared" si="250"/>
        <v>50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0.5</v>
      </c>
      <c r="AM947" s="136">
        <v>0.5</v>
      </c>
    </row>
    <row r="948" spans="1:39" ht="56.25">
      <c r="A948" s="148">
        <v>1357</v>
      </c>
      <c r="B948" s="149">
        <v>46090</v>
      </c>
      <c r="C948" s="150">
        <v>9</v>
      </c>
      <c r="D948" s="150">
        <v>17</v>
      </c>
      <c r="E948" s="153" t="s">
        <v>33</v>
      </c>
      <c r="F948" s="156" t="s">
        <v>97</v>
      </c>
      <c r="G948" s="156" t="s">
        <v>497</v>
      </c>
      <c r="H948" s="138" t="str">
        <f>IF(OR(G948="中止",G948="取消"),"998",IF(ISNA(MATCH($E948,施設情報!$B$2:$B$96,0)),"999",INDEX(施設情報!$C$2:$C$96,MATCH($E948,施設情報!$B$2:$B$96,0))))</f>
        <v>038</v>
      </c>
      <c r="I948" s="139">
        <f t="shared" si="237"/>
        <v>46090</v>
      </c>
      <c r="J948" s="137" t="str">
        <f t="shared" si="238"/>
        <v>038-46090</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50</v>
      </c>
      <c r="W948" s="137">
        <f t="shared" si="250"/>
        <v>50</v>
      </c>
      <c r="X948" s="137">
        <f t="shared" si="250"/>
        <v>50</v>
      </c>
      <c r="Y948" s="137">
        <f t="shared" si="250"/>
        <v>50</v>
      </c>
      <c r="Z948" s="137">
        <f t="shared" si="250"/>
        <v>50</v>
      </c>
      <c r="AA948" s="137">
        <f t="shared" si="250"/>
        <v>50</v>
      </c>
      <c r="AB948" s="137">
        <f t="shared" si="250"/>
        <v>50</v>
      </c>
      <c r="AC948" s="137">
        <f t="shared" si="250"/>
        <v>50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0.5</v>
      </c>
      <c r="AM948" s="136">
        <v>0.5</v>
      </c>
    </row>
    <row r="949" spans="1:39" ht="56.25">
      <c r="A949" s="148">
        <v>1358</v>
      </c>
      <c r="B949" s="149">
        <v>46090</v>
      </c>
      <c r="C949" s="150">
        <v>9</v>
      </c>
      <c r="D949" s="150">
        <v>17</v>
      </c>
      <c r="E949" s="153" t="s">
        <v>34</v>
      </c>
      <c r="F949" s="156" t="s">
        <v>97</v>
      </c>
      <c r="G949" s="156" t="s">
        <v>497</v>
      </c>
      <c r="H949" s="138" t="str">
        <f>IF(OR(G949="中止",G949="取消"),"998",IF(ISNA(MATCH($E949,施設情報!$B$2:$B$96,0)),"999",INDEX(施設情報!$C$2:$C$96,MATCH($E949,施設情報!$B$2:$B$96,0))))</f>
        <v>040</v>
      </c>
      <c r="I949" s="139">
        <f t="shared" si="237"/>
        <v>46090</v>
      </c>
      <c r="J949" s="137" t="str">
        <f t="shared" si="238"/>
        <v>040-46090</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50</v>
      </c>
      <c r="W949" s="137">
        <f t="shared" si="250"/>
        <v>50</v>
      </c>
      <c r="X949" s="137">
        <f t="shared" si="250"/>
        <v>50</v>
      </c>
      <c r="Y949" s="137">
        <f t="shared" si="250"/>
        <v>50</v>
      </c>
      <c r="Z949" s="137">
        <f t="shared" si="250"/>
        <v>50</v>
      </c>
      <c r="AA949" s="137">
        <f t="shared" si="250"/>
        <v>50</v>
      </c>
      <c r="AB949" s="137">
        <f t="shared" si="250"/>
        <v>50</v>
      </c>
      <c r="AC949" s="137">
        <f t="shared" si="250"/>
        <v>50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0.5</v>
      </c>
      <c r="AM949" s="136">
        <v>0.5</v>
      </c>
    </row>
    <row r="950" spans="1:39" ht="56.25">
      <c r="A950" s="148">
        <v>1359</v>
      </c>
      <c r="B950" s="149">
        <v>46090</v>
      </c>
      <c r="C950" s="150">
        <v>9</v>
      </c>
      <c r="D950" s="150">
        <v>17</v>
      </c>
      <c r="E950" s="153" t="s">
        <v>35</v>
      </c>
      <c r="F950" s="156" t="s">
        <v>97</v>
      </c>
      <c r="G950" s="156" t="s">
        <v>497</v>
      </c>
      <c r="H950" s="138" t="str">
        <f>IF(OR(G950="中止",G950="取消"),"998",IF(ISNA(MATCH($E950,施設情報!$B$2:$B$96,0)),"999",INDEX(施設情報!$C$2:$C$96,MATCH($E950,施設情報!$B$2:$B$96,0))))</f>
        <v>041</v>
      </c>
      <c r="I950" s="139">
        <f t="shared" si="237"/>
        <v>46090</v>
      </c>
      <c r="J950" s="137" t="str">
        <f t="shared" si="238"/>
        <v>041-46090</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50</v>
      </c>
      <c r="W950" s="137">
        <f t="shared" si="250"/>
        <v>50</v>
      </c>
      <c r="X950" s="137">
        <f t="shared" si="250"/>
        <v>50</v>
      </c>
      <c r="Y950" s="137">
        <f t="shared" si="250"/>
        <v>50</v>
      </c>
      <c r="Z950" s="137">
        <f t="shared" si="250"/>
        <v>50</v>
      </c>
      <c r="AA950" s="137">
        <f t="shared" si="250"/>
        <v>50</v>
      </c>
      <c r="AB950" s="137">
        <f t="shared" si="250"/>
        <v>50</v>
      </c>
      <c r="AC950" s="137">
        <f t="shared" si="250"/>
        <v>50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0.5</v>
      </c>
      <c r="AM950" s="136">
        <v>0.5</v>
      </c>
    </row>
    <row r="951" spans="1:39" ht="56.25">
      <c r="A951" s="148">
        <v>1360</v>
      </c>
      <c r="B951" s="149">
        <v>46090</v>
      </c>
      <c r="C951" s="150">
        <v>9</v>
      </c>
      <c r="D951" s="150">
        <v>17</v>
      </c>
      <c r="E951" s="153" t="s">
        <v>36</v>
      </c>
      <c r="F951" s="156" t="s">
        <v>97</v>
      </c>
      <c r="G951" s="156" t="s">
        <v>497</v>
      </c>
      <c r="H951" s="138" t="str">
        <f>IF(OR(G951="中止",G951="取消"),"998",IF(ISNA(MATCH($E951,施設情報!$B$2:$B$96,0)),"999",INDEX(施設情報!$C$2:$C$96,MATCH($E951,施設情報!$B$2:$B$96,0))))</f>
        <v>042</v>
      </c>
      <c r="I951" s="139">
        <f t="shared" si="237"/>
        <v>46090</v>
      </c>
      <c r="J951" s="137" t="str">
        <f t="shared" si="238"/>
        <v>042-46090</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50</v>
      </c>
      <c r="W951" s="137">
        <f t="shared" si="250"/>
        <v>50</v>
      </c>
      <c r="X951" s="137">
        <f t="shared" si="250"/>
        <v>50</v>
      </c>
      <c r="Y951" s="137">
        <f t="shared" si="250"/>
        <v>50</v>
      </c>
      <c r="Z951" s="137">
        <f t="shared" si="250"/>
        <v>50</v>
      </c>
      <c r="AA951" s="137">
        <f t="shared" si="250"/>
        <v>50</v>
      </c>
      <c r="AB951" s="137">
        <f t="shared" si="250"/>
        <v>50</v>
      </c>
      <c r="AC951" s="137">
        <f t="shared" si="250"/>
        <v>50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0.5</v>
      </c>
      <c r="AM951" s="136">
        <v>0.5</v>
      </c>
    </row>
    <row r="952" spans="1:39" ht="56.25">
      <c r="A952" s="148">
        <v>363</v>
      </c>
      <c r="B952" s="152">
        <v>46091</v>
      </c>
      <c r="C952" s="154">
        <v>9</v>
      </c>
      <c r="D952" s="154">
        <v>17</v>
      </c>
      <c r="E952" s="153" t="s">
        <v>53</v>
      </c>
      <c r="F952" s="207" t="s">
        <v>96</v>
      </c>
      <c r="G952" s="207" t="s">
        <v>1</v>
      </c>
      <c r="H952" s="138" t="str">
        <f>IF(OR(G952="中止",G952="取消"),"998",IF(ISNA(MATCH($E952,施設情報!$B$2:$B$96,0)),"999",INDEX(施設情報!$C$2:$C$96,MATCH($E952,施設情報!$B$2:$B$96,0))))</f>
        <v>024</v>
      </c>
      <c r="I952" s="139">
        <f t="shared" si="237"/>
        <v>46091</v>
      </c>
      <c r="J952" s="137" t="str">
        <f t="shared" si="238"/>
        <v>024-46091</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100</v>
      </c>
      <c r="W952" s="137">
        <f t="shared" si="250"/>
        <v>100</v>
      </c>
      <c r="X952" s="137">
        <f t="shared" si="250"/>
        <v>100</v>
      </c>
      <c r="Y952" s="137">
        <f t="shared" si="250"/>
        <v>100</v>
      </c>
      <c r="Z952" s="137">
        <f t="shared" si="250"/>
        <v>100</v>
      </c>
      <c r="AA952" s="137">
        <f t="shared" si="250"/>
        <v>100</v>
      </c>
      <c r="AB952" s="137">
        <f t="shared" si="250"/>
        <v>100</v>
      </c>
      <c r="AC952" s="137">
        <f t="shared" si="250"/>
        <v>100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1</v>
      </c>
      <c r="AM952" s="136">
        <v>1</v>
      </c>
    </row>
    <row r="953" spans="1:39" ht="75">
      <c r="A953" s="148">
        <v>655</v>
      </c>
      <c r="B953" s="149">
        <v>46091</v>
      </c>
      <c r="C953" s="150">
        <v>9</v>
      </c>
      <c r="D953" s="150">
        <v>17</v>
      </c>
      <c r="E953" s="153" t="s">
        <v>77</v>
      </c>
      <c r="F953" s="156" t="s">
        <v>38</v>
      </c>
      <c r="G953" s="156" t="s">
        <v>495</v>
      </c>
      <c r="H953" s="138" t="str">
        <f>IF(OR(G953="中止",G953="取消"),"998",IF(ISNA(MATCH($E953,施設情報!$B$2:$B$96,0)),"999",INDEX(施設情報!$C$2:$C$96,MATCH($E953,施設情報!$B$2:$B$96,0))))</f>
        <v>998</v>
      </c>
      <c r="I953" s="139">
        <f t="shared" si="237"/>
        <v>46091</v>
      </c>
      <c r="J953" s="137" t="str">
        <f t="shared" si="238"/>
        <v>998-46091</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100</v>
      </c>
      <c r="W953" s="137">
        <f t="shared" si="250"/>
        <v>100</v>
      </c>
      <c r="X953" s="137">
        <f t="shared" si="250"/>
        <v>100</v>
      </c>
      <c r="Y953" s="137">
        <f t="shared" si="250"/>
        <v>100</v>
      </c>
      <c r="Z953" s="137">
        <f t="shared" si="250"/>
        <v>100</v>
      </c>
      <c r="AA953" s="137">
        <f t="shared" si="250"/>
        <v>100</v>
      </c>
      <c r="AB953" s="137">
        <f t="shared" si="250"/>
        <v>100</v>
      </c>
      <c r="AC953" s="137">
        <f t="shared" si="250"/>
        <v>100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1</v>
      </c>
      <c r="AM953" s="136">
        <v>1</v>
      </c>
    </row>
    <row r="954" spans="1:39" ht="37.5">
      <c r="A954" s="148">
        <v>693</v>
      </c>
      <c r="B954" s="149">
        <v>46091</v>
      </c>
      <c r="C954" s="150">
        <v>9</v>
      </c>
      <c r="D954" s="150">
        <v>17</v>
      </c>
      <c r="E954" s="153" t="s">
        <v>88</v>
      </c>
      <c r="F954" s="156" t="s">
        <v>38</v>
      </c>
      <c r="G954" s="156" t="s">
        <v>100</v>
      </c>
      <c r="H954" s="138" t="str">
        <f>IF(OR(G954="中止",G954="取消"),"998",IF(ISNA(MATCH($E954,施設情報!$B$2:$B$96,0)),"999",INDEX(施設情報!$C$2:$C$96,MATCH($E954,施設情報!$B$2:$B$96,0))))</f>
        <v>063</v>
      </c>
      <c r="I954" s="139">
        <f t="shared" si="237"/>
        <v>46091</v>
      </c>
      <c r="J954" s="137" t="str">
        <f t="shared" si="238"/>
        <v>063-46091</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100</v>
      </c>
      <c r="W954" s="137">
        <f t="shared" si="250"/>
        <v>100</v>
      </c>
      <c r="X954" s="137">
        <f t="shared" si="250"/>
        <v>100</v>
      </c>
      <c r="Y954" s="137">
        <f t="shared" si="250"/>
        <v>100</v>
      </c>
      <c r="Z954" s="137">
        <f t="shared" si="250"/>
        <v>100</v>
      </c>
      <c r="AA954" s="137">
        <f t="shared" si="250"/>
        <v>100</v>
      </c>
      <c r="AB954" s="137">
        <f t="shared" si="250"/>
        <v>100</v>
      </c>
      <c r="AC954" s="137">
        <f t="shared" si="250"/>
        <v>100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1</v>
      </c>
      <c r="AM954" s="136">
        <v>1</v>
      </c>
    </row>
    <row r="955" spans="1:39" ht="36">
      <c r="A955" s="148">
        <v>694</v>
      </c>
      <c r="B955" s="149">
        <v>46091</v>
      </c>
      <c r="C955" s="150">
        <v>9</v>
      </c>
      <c r="D955" s="150">
        <v>17</v>
      </c>
      <c r="E955" s="153" t="s">
        <v>92</v>
      </c>
      <c r="F955" s="156" t="s">
        <v>38</v>
      </c>
      <c r="G955" s="156" t="s">
        <v>100</v>
      </c>
      <c r="H955" s="138" t="str">
        <f>IF(OR(G955="中止",G955="取消"),"998",IF(ISNA(MATCH($E955,施設情報!$B$2:$B$96,0)),"999",INDEX(施設情報!$C$2:$C$96,MATCH($E955,施設情報!$B$2:$B$96,0))))</f>
        <v>009</v>
      </c>
      <c r="I955" s="139">
        <f t="shared" si="237"/>
        <v>46091</v>
      </c>
      <c r="J955" s="137" t="str">
        <f t="shared" si="238"/>
        <v>009-46091</v>
      </c>
      <c r="K955" s="137">
        <f t="shared" si="239"/>
        <v>0.375</v>
      </c>
      <c r="L955" s="137">
        <f t="shared" si="240"/>
        <v>0.70833333333333337</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100</v>
      </c>
      <c r="W955" s="137">
        <f t="shared" ref="W955:AJ964" si="252">IF(AND(W$3&gt;=$K955,W$3&lt;$L955),100*$AM955,0)</f>
        <v>100</v>
      </c>
      <c r="X955" s="137">
        <f t="shared" si="252"/>
        <v>100</v>
      </c>
      <c r="Y955" s="137">
        <f t="shared" si="252"/>
        <v>100</v>
      </c>
      <c r="Z955" s="137">
        <f t="shared" si="252"/>
        <v>100</v>
      </c>
      <c r="AA955" s="137">
        <f t="shared" si="252"/>
        <v>100</v>
      </c>
      <c r="AB955" s="137">
        <f t="shared" si="252"/>
        <v>100</v>
      </c>
      <c r="AC955" s="137">
        <f t="shared" si="252"/>
        <v>100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1</v>
      </c>
      <c r="AM955" s="136">
        <v>1</v>
      </c>
    </row>
    <row r="956" spans="1:39" ht="90">
      <c r="A956" s="148">
        <v>695</v>
      </c>
      <c r="B956" s="149">
        <v>46091</v>
      </c>
      <c r="C956" s="150">
        <v>9</v>
      </c>
      <c r="D956" s="150">
        <v>17</v>
      </c>
      <c r="E956" s="153" t="s">
        <v>95</v>
      </c>
      <c r="F956" s="156" t="s">
        <v>38</v>
      </c>
      <c r="G956" s="156" t="s">
        <v>100</v>
      </c>
      <c r="H956" s="138" t="str">
        <f>IF(OR(G956="中止",G956="取消"),"998",IF(ISNA(MATCH($E956,施設情報!$B$2:$B$96,0)),"999",INDEX(施設情報!$C$2:$C$96,MATCH($E956,施設情報!$B$2:$B$96,0))))</f>
        <v>011</v>
      </c>
      <c r="I956" s="139">
        <f t="shared" si="237"/>
        <v>46091</v>
      </c>
      <c r="J956" s="137" t="str">
        <f t="shared" si="238"/>
        <v>011-46091</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1</v>
      </c>
      <c r="AM956" s="136">
        <v>1</v>
      </c>
    </row>
    <row r="957" spans="1:39" ht="72">
      <c r="A957" s="148">
        <v>696</v>
      </c>
      <c r="B957" s="149">
        <v>46091</v>
      </c>
      <c r="C957" s="150">
        <v>9</v>
      </c>
      <c r="D957" s="150">
        <v>17</v>
      </c>
      <c r="E957" s="153" t="s">
        <v>94</v>
      </c>
      <c r="F957" s="156" t="s">
        <v>38</v>
      </c>
      <c r="G957" s="156" t="s">
        <v>100</v>
      </c>
      <c r="H957" s="138" t="str">
        <f>IF(OR(G957="中止",G957="取消"),"998",IF(ISNA(MATCH($E957,施設情報!$B$2:$B$96,0)),"999",INDEX(施設情報!$C$2:$C$96,MATCH($E957,施設情報!$B$2:$B$96,0))))</f>
        <v>012</v>
      </c>
      <c r="I957" s="139">
        <f t="shared" si="237"/>
        <v>46091</v>
      </c>
      <c r="J957" s="137" t="str">
        <f t="shared" si="238"/>
        <v>012-46091</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75">
      <c r="A958" s="148">
        <v>719</v>
      </c>
      <c r="B958" s="149">
        <v>46091</v>
      </c>
      <c r="C958" s="150">
        <v>9</v>
      </c>
      <c r="D958" s="150">
        <v>17</v>
      </c>
      <c r="E958" s="153" t="s">
        <v>77</v>
      </c>
      <c r="F958" s="156" t="s">
        <v>38</v>
      </c>
      <c r="G958" s="156" t="s">
        <v>100</v>
      </c>
      <c r="H958" s="138" t="str">
        <f>IF(OR(G958="中止",G958="取消"),"998",IF(ISNA(MATCH($E958,施設情報!$B$2:$B$96,0)),"999",INDEX(施設情報!$C$2:$C$96,MATCH($E958,施設情報!$B$2:$B$96,0))))</f>
        <v>054</v>
      </c>
      <c r="I958" s="139">
        <f t="shared" si="237"/>
        <v>46091</v>
      </c>
      <c r="J958" s="137" t="str">
        <f t="shared" si="238"/>
        <v>054-46091</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56.25">
      <c r="A959" s="148">
        <v>1120</v>
      </c>
      <c r="B959" s="149">
        <v>46091</v>
      </c>
      <c r="C959" s="150">
        <v>9</v>
      </c>
      <c r="D959" s="150">
        <v>17</v>
      </c>
      <c r="E959" s="153" t="s">
        <v>37</v>
      </c>
      <c r="F959" s="156" t="s">
        <v>38</v>
      </c>
      <c r="G959" s="156" t="s">
        <v>495</v>
      </c>
      <c r="H959" s="138" t="str">
        <f>IF(OR(G959="中止",G959="取消"),"998",IF(ISNA(MATCH($E959,施設情報!$B$2:$B$96,0)),"999",INDEX(施設情報!$C$2:$C$96,MATCH($E959,施設情報!$B$2:$B$96,0))))</f>
        <v>998</v>
      </c>
      <c r="I959" s="139">
        <f t="shared" si="237"/>
        <v>46091</v>
      </c>
      <c r="J959" s="137" t="str">
        <f t="shared" si="238"/>
        <v>998-46091</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56.25">
      <c r="A960" s="148">
        <v>1125</v>
      </c>
      <c r="B960" s="149">
        <v>46091</v>
      </c>
      <c r="C960" s="150">
        <v>9</v>
      </c>
      <c r="D960" s="150">
        <v>17</v>
      </c>
      <c r="E960" s="153" t="s">
        <v>84</v>
      </c>
      <c r="F960" s="156" t="s">
        <v>38</v>
      </c>
      <c r="G960" s="156" t="s">
        <v>495</v>
      </c>
      <c r="H960" s="138" t="str">
        <f>IF(OR(G960="中止",G960="取消"),"998",IF(ISNA(MATCH($E960,施設情報!$B$2:$B$96,0)),"999",INDEX(施設情報!$C$2:$C$96,MATCH($E960,施設情報!$B$2:$B$96,0))))</f>
        <v>998</v>
      </c>
      <c r="I960" s="139">
        <f t="shared" si="237"/>
        <v>46091</v>
      </c>
      <c r="J960" s="137" t="str">
        <f t="shared" si="238"/>
        <v>998-46091</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56.25">
      <c r="A961" s="148">
        <v>1338</v>
      </c>
      <c r="B961" s="149">
        <v>46091</v>
      </c>
      <c r="C961" s="150">
        <v>9</v>
      </c>
      <c r="D961" s="150">
        <v>17</v>
      </c>
      <c r="E961" s="153" t="s">
        <v>37</v>
      </c>
      <c r="F961" s="156" t="s">
        <v>38</v>
      </c>
      <c r="G961" s="156" t="s">
        <v>497</v>
      </c>
      <c r="H961" s="138" t="str">
        <f>IF(OR(G961="中止",G961="取消"),"998",IF(ISNA(MATCH($E961,施設情報!$B$2:$B$96,0)),"999",INDEX(施設情報!$C$2:$C$96,MATCH($E961,施設情報!$B$2:$B$96,0))))</f>
        <v>043</v>
      </c>
      <c r="I961" s="139">
        <f t="shared" si="237"/>
        <v>46091</v>
      </c>
      <c r="J961" s="137" t="str">
        <f t="shared" si="238"/>
        <v>043-46091</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56.25">
      <c r="A962" s="148">
        <v>1339</v>
      </c>
      <c r="B962" s="149">
        <v>46091</v>
      </c>
      <c r="C962" s="150">
        <v>9</v>
      </c>
      <c r="D962" s="150">
        <v>17</v>
      </c>
      <c r="E962" s="153" t="s">
        <v>84</v>
      </c>
      <c r="F962" s="156" t="s">
        <v>38</v>
      </c>
      <c r="G962" s="156" t="s">
        <v>497</v>
      </c>
      <c r="H962" s="138" t="str">
        <f>IF(OR(G962="中止",G962="取消"),"998",IF(ISNA(MATCH($E962,施設情報!$B$2:$B$96,0)),"999",INDEX(施設情報!$C$2:$C$96,MATCH($E962,施設情報!$B$2:$B$96,0))))</f>
        <v>067</v>
      </c>
      <c r="I962" s="139">
        <f t="shared" si="237"/>
        <v>46091</v>
      </c>
      <c r="J962" s="137" t="str">
        <f t="shared" si="238"/>
        <v>067-46091</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37.5">
      <c r="A963" s="148">
        <v>1348</v>
      </c>
      <c r="B963" s="149">
        <v>46091</v>
      </c>
      <c r="C963" s="150">
        <v>9</v>
      </c>
      <c r="D963" s="150">
        <v>17</v>
      </c>
      <c r="E963" s="153" t="s">
        <v>87</v>
      </c>
      <c r="F963" s="156" t="s">
        <v>97</v>
      </c>
      <c r="G963" s="156" t="s">
        <v>497</v>
      </c>
      <c r="H963" s="138" t="str">
        <f>IF(OR(G963="中止",G963="取消"),"998",IF(ISNA(MATCH($E963,施設情報!$B$2:$B$96,0)),"999",INDEX(施設情報!$C$2:$C$96,MATCH($E963,施設情報!$B$2:$B$96,0))))</f>
        <v>068</v>
      </c>
      <c r="I963" s="139">
        <f t="shared" si="237"/>
        <v>46091</v>
      </c>
      <c r="J963" s="137" t="str">
        <f t="shared" si="238"/>
        <v>068-46091</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50</v>
      </c>
      <c r="W963" s="137">
        <f t="shared" si="252"/>
        <v>50</v>
      </c>
      <c r="X963" s="137">
        <f t="shared" si="252"/>
        <v>50</v>
      </c>
      <c r="Y963" s="137">
        <f t="shared" si="252"/>
        <v>50</v>
      </c>
      <c r="Z963" s="137">
        <f t="shared" si="252"/>
        <v>50</v>
      </c>
      <c r="AA963" s="137">
        <f t="shared" si="252"/>
        <v>50</v>
      </c>
      <c r="AB963" s="137">
        <f t="shared" si="252"/>
        <v>50</v>
      </c>
      <c r="AC963" s="137">
        <f t="shared" si="252"/>
        <v>50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0.5</v>
      </c>
      <c r="AM963" s="136">
        <v>0.5</v>
      </c>
    </row>
    <row r="964" spans="1:39" ht="37.5">
      <c r="A964" s="148">
        <v>1349</v>
      </c>
      <c r="B964" s="149">
        <v>46091</v>
      </c>
      <c r="C964" s="150">
        <v>9</v>
      </c>
      <c r="D964" s="150">
        <v>17</v>
      </c>
      <c r="E964" s="153" t="s">
        <v>63</v>
      </c>
      <c r="F964" s="156" t="s">
        <v>97</v>
      </c>
      <c r="G964" s="156" t="s">
        <v>497</v>
      </c>
      <c r="H964" s="138" t="str">
        <f>IF(OR(G964="中止",G964="取消"),"998",IF(ISNA(MATCH($E964,施設情報!$B$2:$B$96,0)),"999",INDEX(施設情報!$C$2:$C$96,MATCH($E964,施設情報!$B$2:$B$96,0))))</f>
        <v>036</v>
      </c>
      <c r="I964" s="139">
        <f t="shared" si="237"/>
        <v>46091</v>
      </c>
      <c r="J964" s="137" t="str">
        <f t="shared" si="238"/>
        <v>036-46091</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50</v>
      </c>
      <c r="W964" s="137">
        <f t="shared" si="252"/>
        <v>50</v>
      </c>
      <c r="X964" s="137">
        <f t="shared" si="252"/>
        <v>50</v>
      </c>
      <c r="Y964" s="137">
        <f t="shared" si="252"/>
        <v>50</v>
      </c>
      <c r="Z964" s="137">
        <f t="shared" si="252"/>
        <v>50</v>
      </c>
      <c r="AA964" s="137">
        <f t="shared" si="252"/>
        <v>50</v>
      </c>
      <c r="AB964" s="137">
        <f t="shared" si="252"/>
        <v>50</v>
      </c>
      <c r="AC964" s="137">
        <f t="shared" si="252"/>
        <v>50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0.5</v>
      </c>
      <c r="AM964" s="136">
        <v>0.5</v>
      </c>
    </row>
    <row r="965" spans="1:39" ht="56.25">
      <c r="A965" s="148">
        <v>1361</v>
      </c>
      <c r="B965" s="149">
        <v>46091</v>
      </c>
      <c r="C965" s="150">
        <v>9</v>
      </c>
      <c r="D965" s="150">
        <v>17</v>
      </c>
      <c r="E965" s="153" t="s">
        <v>32</v>
      </c>
      <c r="F965" s="156" t="s">
        <v>97</v>
      </c>
      <c r="G965" s="156" t="s">
        <v>497</v>
      </c>
      <c r="H965" s="138" t="str">
        <f>IF(OR(G965="中止",G965="取消"),"998",IF(ISNA(MATCH($E965,施設情報!$B$2:$B$96,0)),"999",INDEX(施設情報!$C$2:$C$96,MATCH($E965,施設情報!$B$2:$B$96,0))))</f>
        <v>039</v>
      </c>
      <c r="I965" s="139">
        <f t="shared" ref="I965:I1028" si="253">B965</f>
        <v>46091</v>
      </c>
      <c r="J965" s="137" t="str">
        <f t="shared" ref="J965:J1028" si="254">H965&amp;"-"&amp;I965</f>
        <v>039-46091</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50</v>
      </c>
      <c r="W965" s="137">
        <f t="shared" ref="W965:AJ974" si="258">IF(AND(W$3&gt;=$K965,W$3&lt;$L965),100*$AM965,0)</f>
        <v>50</v>
      </c>
      <c r="X965" s="137">
        <f t="shared" si="258"/>
        <v>50</v>
      </c>
      <c r="Y965" s="137">
        <f t="shared" si="258"/>
        <v>50</v>
      </c>
      <c r="Z965" s="137">
        <f t="shared" si="258"/>
        <v>50</v>
      </c>
      <c r="AA965" s="137">
        <f t="shared" si="258"/>
        <v>50</v>
      </c>
      <c r="AB965" s="137">
        <f t="shared" si="258"/>
        <v>50</v>
      </c>
      <c r="AC965" s="137">
        <f t="shared" si="258"/>
        <v>50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0.5</v>
      </c>
      <c r="AM965" s="136">
        <v>0.5</v>
      </c>
    </row>
    <row r="966" spans="1:39" ht="56.25">
      <c r="A966" s="148">
        <v>1362</v>
      </c>
      <c r="B966" s="149">
        <v>46091</v>
      </c>
      <c r="C966" s="150">
        <v>9</v>
      </c>
      <c r="D966" s="150">
        <v>17</v>
      </c>
      <c r="E966" s="153" t="s">
        <v>33</v>
      </c>
      <c r="F966" s="156" t="s">
        <v>97</v>
      </c>
      <c r="G966" s="156" t="s">
        <v>497</v>
      </c>
      <c r="H966" s="138" t="str">
        <f>IF(OR(G966="中止",G966="取消"),"998",IF(ISNA(MATCH($E966,施設情報!$B$2:$B$96,0)),"999",INDEX(施設情報!$C$2:$C$96,MATCH($E966,施設情報!$B$2:$B$96,0))))</f>
        <v>038</v>
      </c>
      <c r="I966" s="139">
        <f t="shared" si="253"/>
        <v>46091</v>
      </c>
      <c r="J966" s="137" t="str">
        <f t="shared" si="254"/>
        <v>038-46091</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50</v>
      </c>
      <c r="W966" s="137">
        <f t="shared" si="258"/>
        <v>50</v>
      </c>
      <c r="X966" s="137">
        <f t="shared" si="258"/>
        <v>50</v>
      </c>
      <c r="Y966" s="137">
        <f t="shared" si="258"/>
        <v>50</v>
      </c>
      <c r="Z966" s="137">
        <f t="shared" si="258"/>
        <v>50</v>
      </c>
      <c r="AA966" s="137">
        <f t="shared" si="258"/>
        <v>50</v>
      </c>
      <c r="AB966" s="137">
        <f t="shared" si="258"/>
        <v>50</v>
      </c>
      <c r="AC966" s="137">
        <f t="shared" si="258"/>
        <v>50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0.5</v>
      </c>
      <c r="AM966" s="136">
        <v>0.5</v>
      </c>
    </row>
    <row r="967" spans="1:39" ht="56.25">
      <c r="A967" s="148">
        <v>1363</v>
      </c>
      <c r="B967" s="149">
        <v>46091</v>
      </c>
      <c r="C967" s="150">
        <v>9</v>
      </c>
      <c r="D967" s="150">
        <v>17</v>
      </c>
      <c r="E967" s="153" t="s">
        <v>34</v>
      </c>
      <c r="F967" s="156" t="s">
        <v>97</v>
      </c>
      <c r="G967" s="156" t="s">
        <v>497</v>
      </c>
      <c r="H967" s="138" t="str">
        <f>IF(OR(G967="中止",G967="取消"),"998",IF(ISNA(MATCH($E967,施設情報!$B$2:$B$96,0)),"999",INDEX(施設情報!$C$2:$C$96,MATCH($E967,施設情報!$B$2:$B$96,0))))</f>
        <v>040</v>
      </c>
      <c r="I967" s="139">
        <f t="shared" si="253"/>
        <v>46091</v>
      </c>
      <c r="J967" s="137" t="str">
        <f t="shared" si="254"/>
        <v>040-46091</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50</v>
      </c>
      <c r="W967" s="137">
        <f t="shared" si="258"/>
        <v>50</v>
      </c>
      <c r="X967" s="137">
        <f t="shared" si="258"/>
        <v>50</v>
      </c>
      <c r="Y967" s="137">
        <f t="shared" si="258"/>
        <v>50</v>
      </c>
      <c r="Z967" s="137">
        <f t="shared" si="258"/>
        <v>50</v>
      </c>
      <c r="AA967" s="137">
        <f t="shared" si="258"/>
        <v>50</v>
      </c>
      <c r="AB967" s="137">
        <f t="shared" si="258"/>
        <v>50</v>
      </c>
      <c r="AC967" s="137">
        <f t="shared" si="258"/>
        <v>50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0.5</v>
      </c>
      <c r="AM967" s="136">
        <v>0.5</v>
      </c>
    </row>
    <row r="968" spans="1:39" ht="56.25">
      <c r="A968" s="148">
        <v>1364</v>
      </c>
      <c r="B968" s="149">
        <v>46091</v>
      </c>
      <c r="C968" s="150">
        <v>9</v>
      </c>
      <c r="D968" s="150">
        <v>17</v>
      </c>
      <c r="E968" s="153" t="s">
        <v>35</v>
      </c>
      <c r="F968" s="156" t="s">
        <v>97</v>
      </c>
      <c r="G968" s="156" t="s">
        <v>497</v>
      </c>
      <c r="H968" s="138" t="str">
        <f>IF(OR(G968="中止",G968="取消"),"998",IF(ISNA(MATCH($E968,施設情報!$B$2:$B$96,0)),"999",INDEX(施設情報!$C$2:$C$96,MATCH($E968,施設情報!$B$2:$B$96,0))))</f>
        <v>041</v>
      </c>
      <c r="I968" s="139">
        <f t="shared" si="253"/>
        <v>46091</v>
      </c>
      <c r="J968" s="137" t="str">
        <f t="shared" si="254"/>
        <v>041-46091</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50</v>
      </c>
      <c r="W968" s="137">
        <f t="shared" si="258"/>
        <v>50</v>
      </c>
      <c r="X968" s="137">
        <f t="shared" si="258"/>
        <v>50</v>
      </c>
      <c r="Y968" s="137">
        <f t="shared" si="258"/>
        <v>50</v>
      </c>
      <c r="Z968" s="137">
        <f t="shared" si="258"/>
        <v>50</v>
      </c>
      <c r="AA968" s="137">
        <f t="shared" si="258"/>
        <v>50</v>
      </c>
      <c r="AB968" s="137">
        <f t="shared" si="258"/>
        <v>50</v>
      </c>
      <c r="AC968" s="137">
        <f t="shared" si="258"/>
        <v>50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0.5</v>
      </c>
      <c r="AM968" s="136">
        <v>0.5</v>
      </c>
    </row>
    <row r="969" spans="1:39" ht="56.25">
      <c r="A969" s="148">
        <v>1365</v>
      </c>
      <c r="B969" s="149">
        <v>46091</v>
      </c>
      <c r="C969" s="150">
        <v>9</v>
      </c>
      <c r="D969" s="150">
        <v>17</v>
      </c>
      <c r="E969" s="153" t="s">
        <v>36</v>
      </c>
      <c r="F969" s="156" t="s">
        <v>97</v>
      </c>
      <c r="G969" s="156" t="s">
        <v>497</v>
      </c>
      <c r="H969" s="138" t="str">
        <f>IF(OR(G969="中止",G969="取消"),"998",IF(ISNA(MATCH($E969,施設情報!$B$2:$B$96,0)),"999",INDEX(施設情報!$C$2:$C$96,MATCH($E969,施設情報!$B$2:$B$96,0))))</f>
        <v>042</v>
      </c>
      <c r="I969" s="139">
        <f t="shared" si="253"/>
        <v>46091</v>
      </c>
      <c r="J969" s="137" t="str">
        <f t="shared" si="254"/>
        <v>042-46091</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50</v>
      </c>
      <c r="W969" s="137">
        <f t="shared" si="258"/>
        <v>50</v>
      </c>
      <c r="X969" s="137">
        <f t="shared" si="258"/>
        <v>50</v>
      </c>
      <c r="Y969" s="137">
        <f t="shared" si="258"/>
        <v>50</v>
      </c>
      <c r="Z969" s="137">
        <f t="shared" si="258"/>
        <v>50</v>
      </c>
      <c r="AA969" s="137">
        <f t="shared" si="258"/>
        <v>50</v>
      </c>
      <c r="AB969" s="137">
        <f t="shared" si="258"/>
        <v>50</v>
      </c>
      <c r="AC969" s="137">
        <f t="shared" si="258"/>
        <v>50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0.5</v>
      </c>
      <c r="AM969" s="136">
        <v>0.5</v>
      </c>
    </row>
    <row r="970" spans="1:39" ht="56.25">
      <c r="A970" s="148">
        <v>364</v>
      </c>
      <c r="B970" s="152">
        <v>46092</v>
      </c>
      <c r="C970" s="154">
        <v>9</v>
      </c>
      <c r="D970" s="154">
        <v>17</v>
      </c>
      <c r="E970" s="153" t="s">
        <v>53</v>
      </c>
      <c r="F970" s="207" t="s">
        <v>96</v>
      </c>
      <c r="G970" s="207" t="s">
        <v>1</v>
      </c>
      <c r="H970" s="138" t="str">
        <f>IF(OR(G970="中止",G970="取消"),"998",IF(ISNA(MATCH($E970,施設情報!$B$2:$B$96,0)),"999",INDEX(施設情報!$C$2:$C$96,MATCH($E970,施設情報!$B$2:$B$96,0))))</f>
        <v>024</v>
      </c>
      <c r="I970" s="139">
        <f t="shared" si="253"/>
        <v>46092</v>
      </c>
      <c r="J970" s="137" t="str">
        <f t="shared" si="254"/>
        <v>024-46092</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75">
      <c r="A971" s="148">
        <v>586</v>
      </c>
      <c r="B971" s="149">
        <v>46092</v>
      </c>
      <c r="C971" s="150">
        <v>9</v>
      </c>
      <c r="D971" s="150">
        <v>17</v>
      </c>
      <c r="E971" s="153" t="s">
        <v>77</v>
      </c>
      <c r="F971" s="156" t="s">
        <v>38</v>
      </c>
      <c r="G971" s="207" t="s">
        <v>495</v>
      </c>
      <c r="H971" s="138" t="str">
        <f>IF(OR(G971="中止",G971="取消"),"998",IF(ISNA(MATCH($E971,施設情報!$B$2:$B$96,0)),"999",INDEX(施設情報!$C$2:$C$96,MATCH($E971,施設情報!$B$2:$B$96,0))))</f>
        <v>998</v>
      </c>
      <c r="I971" s="139">
        <f t="shared" si="253"/>
        <v>46092</v>
      </c>
      <c r="J971" s="137" t="str">
        <f t="shared" si="254"/>
        <v>998-46092</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112.5">
      <c r="A972" s="148">
        <v>587</v>
      </c>
      <c r="B972" s="149">
        <v>46092</v>
      </c>
      <c r="C972" s="150">
        <v>9</v>
      </c>
      <c r="D972" s="150">
        <v>17</v>
      </c>
      <c r="E972" s="153" t="s">
        <v>78</v>
      </c>
      <c r="F972" s="156" t="s">
        <v>38</v>
      </c>
      <c r="G972" s="207" t="s">
        <v>495</v>
      </c>
      <c r="H972" s="138" t="str">
        <f>IF(OR(G972="中止",G972="取消"),"998",IF(ISNA(MATCH($E972,施設情報!$B$2:$B$96,0)),"999",INDEX(施設情報!$C$2:$C$96,MATCH($E972,施設情報!$B$2:$B$96,0))))</f>
        <v>998</v>
      </c>
      <c r="I972" s="139">
        <f t="shared" si="253"/>
        <v>46092</v>
      </c>
      <c r="J972" s="137" t="str">
        <f t="shared" si="254"/>
        <v>998-46092</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93.75">
      <c r="A973" s="148">
        <v>588</v>
      </c>
      <c r="B973" s="149">
        <v>46092</v>
      </c>
      <c r="C973" s="150">
        <v>9</v>
      </c>
      <c r="D973" s="150">
        <v>17</v>
      </c>
      <c r="E973" s="153" t="s">
        <v>79</v>
      </c>
      <c r="F973" s="156" t="s">
        <v>38</v>
      </c>
      <c r="G973" s="207" t="s">
        <v>495</v>
      </c>
      <c r="H973" s="138" t="str">
        <f>IF(OR(G973="中止",G973="取消"),"998",IF(ISNA(MATCH($E973,施設情報!$B$2:$B$96,0)),"999",INDEX(施設情報!$C$2:$C$96,MATCH($E973,施設情報!$B$2:$B$96,0))))</f>
        <v>998</v>
      </c>
      <c r="I973" s="139">
        <f t="shared" si="253"/>
        <v>46092</v>
      </c>
      <c r="J973" s="137" t="str">
        <f t="shared" si="254"/>
        <v>998-46092</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112.5">
      <c r="A974" s="148">
        <v>589</v>
      </c>
      <c r="B974" s="149">
        <v>46092</v>
      </c>
      <c r="C974" s="150">
        <v>9</v>
      </c>
      <c r="D974" s="150">
        <v>17</v>
      </c>
      <c r="E974" s="153" t="s">
        <v>80</v>
      </c>
      <c r="F974" s="156" t="s">
        <v>38</v>
      </c>
      <c r="G974" s="207" t="s">
        <v>495</v>
      </c>
      <c r="H974" s="138" t="str">
        <f>IF(OR(G974="中止",G974="取消"),"998",IF(ISNA(MATCH($E974,施設情報!$B$2:$B$96,0)),"999",INDEX(施設情報!$C$2:$C$96,MATCH($E974,施設情報!$B$2:$B$96,0))))</f>
        <v>998</v>
      </c>
      <c r="I974" s="139">
        <f t="shared" si="253"/>
        <v>46092</v>
      </c>
      <c r="J974" s="137" t="str">
        <f t="shared" si="254"/>
        <v>998-46092</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112.5">
      <c r="A975" s="148">
        <v>590</v>
      </c>
      <c r="B975" s="149">
        <v>46092</v>
      </c>
      <c r="C975" s="150">
        <v>9</v>
      </c>
      <c r="D975" s="150">
        <v>17</v>
      </c>
      <c r="E975" s="153" t="s">
        <v>81</v>
      </c>
      <c r="F975" s="156" t="s">
        <v>38</v>
      </c>
      <c r="G975" s="207" t="s">
        <v>495</v>
      </c>
      <c r="H975" s="138" t="str">
        <f>IF(OR(G975="中止",G975="取消"),"998",IF(ISNA(MATCH($E975,施設情報!$B$2:$B$96,0)),"999",INDEX(施設情報!$C$2:$C$96,MATCH($E975,施設情報!$B$2:$B$96,0))))</f>
        <v>998</v>
      </c>
      <c r="I975" s="139">
        <f t="shared" si="253"/>
        <v>46092</v>
      </c>
      <c r="J975" s="137" t="str">
        <f t="shared" si="254"/>
        <v>998-46092</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93.75">
      <c r="A976" s="148">
        <v>591</v>
      </c>
      <c r="B976" s="149">
        <v>46092</v>
      </c>
      <c r="C976" s="150">
        <v>9</v>
      </c>
      <c r="D976" s="150">
        <v>17</v>
      </c>
      <c r="E976" s="153" t="s">
        <v>82</v>
      </c>
      <c r="F976" s="156" t="s">
        <v>38</v>
      </c>
      <c r="G976" s="207" t="s">
        <v>495</v>
      </c>
      <c r="H976" s="138" t="str">
        <f>IF(OR(G976="中止",G976="取消"),"998",IF(ISNA(MATCH($E976,施設情報!$B$2:$B$96,0)),"999",INDEX(施設情報!$C$2:$C$96,MATCH($E976,施設情報!$B$2:$B$96,0))))</f>
        <v>998</v>
      </c>
      <c r="I976" s="139">
        <f t="shared" si="253"/>
        <v>46092</v>
      </c>
      <c r="J976" s="137" t="str">
        <f t="shared" si="254"/>
        <v>998-46092</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93.75">
      <c r="A977" s="148">
        <v>592</v>
      </c>
      <c r="B977" s="149">
        <v>46092</v>
      </c>
      <c r="C977" s="150">
        <v>9</v>
      </c>
      <c r="D977" s="150">
        <v>17</v>
      </c>
      <c r="E977" s="153" t="s">
        <v>83</v>
      </c>
      <c r="F977" s="156" t="s">
        <v>38</v>
      </c>
      <c r="G977" s="207" t="s">
        <v>495</v>
      </c>
      <c r="H977" s="138" t="str">
        <f>IF(OR(G977="中止",G977="取消"),"998",IF(ISNA(MATCH($E977,施設情報!$B$2:$B$96,0)),"999",INDEX(施設情報!$C$2:$C$96,MATCH($E977,施設情報!$B$2:$B$96,0))))</f>
        <v>998</v>
      </c>
      <c r="I977" s="139">
        <f t="shared" si="253"/>
        <v>46092</v>
      </c>
      <c r="J977" s="137" t="str">
        <f t="shared" si="254"/>
        <v>998-46092</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75">
      <c r="A978" s="148">
        <v>656</v>
      </c>
      <c r="B978" s="149">
        <v>46092</v>
      </c>
      <c r="C978" s="150">
        <v>9</v>
      </c>
      <c r="D978" s="150">
        <v>17</v>
      </c>
      <c r="E978" s="153" t="s">
        <v>77</v>
      </c>
      <c r="F978" s="156" t="s">
        <v>38</v>
      </c>
      <c r="G978" s="156" t="s">
        <v>495</v>
      </c>
      <c r="H978" s="138" t="str">
        <f>IF(OR(G978="中止",G978="取消"),"998",IF(ISNA(MATCH($E978,施設情報!$B$2:$B$96,0)),"999",INDEX(施設情報!$C$2:$C$96,MATCH($E978,施設情報!$B$2:$B$96,0))))</f>
        <v>998</v>
      </c>
      <c r="I978" s="139">
        <f t="shared" si="253"/>
        <v>46092</v>
      </c>
      <c r="J978" s="137" t="str">
        <f t="shared" si="254"/>
        <v>998-46092</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37.5">
      <c r="A979" s="148">
        <v>697</v>
      </c>
      <c r="B979" s="149">
        <v>46092</v>
      </c>
      <c r="C979" s="150">
        <v>9</v>
      </c>
      <c r="D979" s="150">
        <v>17</v>
      </c>
      <c r="E979" s="153" t="s">
        <v>88</v>
      </c>
      <c r="F979" s="156" t="s">
        <v>38</v>
      </c>
      <c r="G979" s="156" t="s">
        <v>100</v>
      </c>
      <c r="H979" s="138" t="str">
        <f>IF(OR(G979="中止",G979="取消"),"998",IF(ISNA(MATCH($E979,施設情報!$B$2:$B$96,0)),"999",INDEX(施設情報!$C$2:$C$96,MATCH($E979,施設情報!$B$2:$B$96,0))))</f>
        <v>063</v>
      </c>
      <c r="I979" s="139">
        <f t="shared" si="253"/>
        <v>46092</v>
      </c>
      <c r="J979" s="137" t="str">
        <f t="shared" si="254"/>
        <v>063-46092</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36">
      <c r="A980" s="148">
        <v>698</v>
      </c>
      <c r="B980" s="149">
        <v>46092</v>
      </c>
      <c r="C980" s="150">
        <v>9</v>
      </c>
      <c r="D980" s="150">
        <v>17</v>
      </c>
      <c r="E980" s="153" t="s">
        <v>92</v>
      </c>
      <c r="F980" s="156" t="s">
        <v>38</v>
      </c>
      <c r="G980" s="156" t="s">
        <v>100</v>
      </c>
      <c r="H980" s="138" t="str">
        <f>IF(OR(G980="中止",G980="取消"),"998",IF(ISNA(MATCH($E980,施設情報!$B$2:$B$96,0)),"999",INDEX(施設情報!$C$2:$C$96,MATCH($E980,施設情報!$B$2:$B$96,0))))</f>
        <v>009</v>
      </c>
      <c r="I980" s="139">
        <f t="shared" si="253"/>
        <v>46092</v>
      </c>
      <c r="J980" s="137" t="str">
        <f t="shared" si="254"/>
        <v>009-46092</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90">
      <c r="A981" s="148">
        <v>699</v>
      </c>
      <c r="B981" s="149">
        <v>46092</v>
      </c>
      <c r="C981" s="150">
        <v>9</v>
      </c>
      <c r="D981" s="150">
        <v>17</v>
      </c>
      <c r="E981" s="153" t="s">
        <v>95</v>
      </c>
      <c r="F981" s="156" t="s">
        <v>38</v>
      </c>
      <c r="G981" s="156" t="s">
        <v>100</v>
      </c>
      <c r="H981" s="138" t="str">
        <f>IF(OR(G981="中止",G981="取消"),"998",IF(ISNA(MATCH($E981,施設情報!$B$2:$B$96,0)),"999",INDEX(施設情報!$C$2:$C$96,MATCH($E981,施設情報!$B$2:$B$96,0))))</f>
        <v>011</v>
      </c>
      <c r="I981" s="139">
        <f t="shared" si="253"/>
        <v>46092</v>
      </c>
      <c r="J981" s="137" t="str">
        <f t="shared" si="254"/>
        <v>011-46092</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72">
      <c r="A982" s="148">
        <v>700</v>
      </c>
      <c r="B982" s="149">
        <v>46092</v>
      </c>
      <c r="C982" s="150">
        <v>9</v>
      </c>
      <c r="D982" s="150">
        <v>17</v>
      </c>
      <c r="E982" s="153" t="s">
        <v>94</v>
      </c>
      <c r="F982" s="156" t="s">
        <v>38</v>
      </c>
      <c r="G982" s="156" t="s">
        <v>100</v>
      </c>
      <c r="H982" s="138" t="str">
        <f>IF(OR(G982="中止",G982="取消"),"998",IF(ISNA(MATCH($E982,施設情報!$B$2:$B$96,0)),"999",INDEX(施設情報!$C$2:$C$96,MATCH($E982,施設情報!$B$2:$B$96,0))))</f>
        <v>012</v>
      </c>
      <c r="I982" s="139">
        <f t="shared" si="253"/>
        <v>46092</v>
      </c>
      <c r="J982" s="137" t="str">
        <f t="shared" si="254"/>
        <v>012-46092</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75">
      <c r="A983" s="148">
        <v>720</v>
      </c>
      <c r="B983" s="149">
        <v>46092</v>
      </c>
      <c r="C983" s="150">
        <v>9</v>
      </c>
      <c r="D983" s="150">
        <v>17</v>
      </c>
      <c r="E983" s="153" t="s">
        <v>77</v>
      </c>
      <c r="F983" s="156" t="s">
        <v>38</v>
      </c>
      <c r="G983" s="156" t="s">
        <v>100</v>
      </c>
      <c r="H983" s="138" t="str">
        <f>IF(OR(G983="中止",G983="取消"),"998",IF(ISNA(MATCH($E983,施設情報!$B$2:$B$96,0)),"999",INDEX(施設情報!$C$2:$C$96,MATCH($E983,施設情報!$B$2:$B$96,0))))</f>
        <v>054</v>
      </c>
      <c r="I983" s="139">
        <f t="shared" si="253"/>
        <v>46092</v>
      </c>
      <c r="J983" s="137" t="str">
        <f t="shared" si="254"/>
        <v>054-46092</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100</v>
      </c>
      <c r="W983" s="137">
        <f t="shared" si="260"/>
        <v>100</v>
      </c>
      <c r="X983" s="137">
        <f t="shared" si="260"/>
        <v>100</v>
      </c>
      <c r="Y983" s="137">
        <f t="shared" si="260"/>
        <v>100</v>
      </c>
      <c r="Z983" s="137">
        <f t="shared" si="260"/>
        <v>100</v>
      </c>
      <c r="AA983" s="137">
        <f t="shared" si="260"/>
        <v>100</v>
      </c>
      <c r="AB983" s="137">
        <f t="shared" si="260"/>
        <v>100</v>
      </c>
      <c r="AC983" s="137">
        <f t="shared" si="260"/>
        <v>100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1</v>
      </c>
      <c r="AM983" s="136">
        <v>1</v>
      </c>
    </row>
    <row r="984" spans="1:39" ht="56.25">
      <c r="A984" s="148">
        <v>1121</v>
      </c>
      <c r="B984" s="149">
        <v>46092</v>
      </c>
      <c r="C984" s="150">
        <v>9</v>
      </c>
      <c r="D984" s="150">
        <v>17</v>
      </c>
      <c r="E984" s="153" t="s">
        <v>37</v>
      </c>
      <c r="F984" s="156" t="s">
        <v>38</v>
      </c>
      <c r="G984" s="156" t="s">
        <v>495</v>
      </c>
      <c r="H984" s="138" t="str">
        <f>IF(OR(G984="中止",G984="取消"),"998",IF(ISNA(MATCH($E984,施設情報!$B$2:$B$96,0)),"999",INDEX(施設情報!$C$2:$C$96,MATCH($E984,施設情報!$B$2:$B$96,0))))</f>
        <v>998</v>
      </c>
      <c r="I984" s="139">
        <f t="shared" si="253"/>
        <v>46092</v>
      </c>
      <c r="J984" s="137" t="str">
        <f t="shared" si="254"/>
        <v>998-46092</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100</v>
      </c>
      <c r="W984" s="137">
        <f t="shared" si="260"/>
        <v>100</v>
      </c>
      <c r="X984" s="137">
        <f t="shared" si="260"/>
        <v>100</v>
      </c>
      <c r="Y984" s="137">
        <f t="shared" si="260"/>
        <v>100</v>
      </c>
      <c r="Z984" s="137">
        <f t="shared" si="260"/>
        <v>100</v>
      </c>
      <c r="AA984" s="137">
        <f t="shared" si="260"/>
        <v>100</v>
      </c>
      <c r="AB984" s="137">
        <f t="shared" si="260"/>
        <v>100</v>
      </c>
      <c r="AC984" s="137">
        <f t="shared" si="260"/>
        <v>100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1</v>
      </c>
      <c r="AM984" s="136">
        <v>1</v>
      </c>
    </row>
    <row r="985" spans="1:39" ht="56.25">
      <c r="A985" s="148">
        <v>1126</v>
      </c>
      <c r="B985" s="149">
        <v>46092</v>
      </c>
      <c r="C985" s="150">
        <v>9</v>
      </c>
      <c r="D985" s="150">
        <v>17</v>
      </c>
      <c r="E985" s="153" t="s">
        <v>84</v>
      </c>
      <c r="F985" s="156" t="s">
        <v>38</v>
      </c>
      <c r="G985" s="156" t="s">
        <v>495</v>
      </c>
      <c r="H985" s="138" t="str">
        <f>IF(OR(G985="中止",G985="取消"),"998",IF(ISNA(MATCH($E985,施設情報!$B$2:$B$96,0)),"999",INDEX(施設情報!$C$2:$C$96,MATCH($E985,施設情報!$B$2:$B$96,0))))</f>
        <v>998</v>
      </c>
      <c r="I985" s="139">
        <f t="shared" si="253"/>
        <v>46092</v>
      </c>
      <c r="J985" s="137" t="str">
        <f t="shared" si="254"/>
        <v>998-46092</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100</v>
      </c>
      <c r="W985" s="137">
        <f t="shared" ref="W985:AJ994" si="262">IF(AND(W$3&gt;=$K985,W$3&lt;$L985),100*$AM985,0)</f>
        <v>100</v>
      </c>
      <c r="X985" s="137">
        <f t="shared" si="262"/>
        <v>100</v>
      </c>
      <c r="Y985" s="137">
        <f t="shared" si="262"/>
        <v>100</v>
      </c>
      <c r="Z985" s="137">
        <f t="shared" si="262"/>
        <v>100</v>
      </c>
      <c r="AA985" s="137">
        <f t="shared" si="262"/>
        <v>100</v>
      </c>
      <c r="AB985" s="137">
        <f t="shared" si="262"/>
        <v>100</v>
      </c>
      <c r="AC985" s="137">
        <f t="shared" si="262"/>
        <v>100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1</v>
      </c>
      <c r="AM985" s="136">
        <v>1</v>
      </c>
    </row>
    <row r="986" spans="1:39" ht="56.25">
      <c r="A986" s="148">
        <v>1340</v>
      </c>
      <c r="B986" s="149">
        <v>46092</v>
      </c>
      <c r="C986" s="150">
        <v>9</v>
      </c>
      <c r="D986" s="150">
        <v>17</v>
      </c>
      <c r="E986" s="153" t="s">
        <v>37</v>
      </c>
      <c r="F986" s="156" t="s">
        <v>38</v>
      </c>
      <c r="G986" s="156" t="s">
        <v>497</v>
      </c>
      <c r="H986" s="138" t="str">
        <f>IF(OR(G986="中止",G986="取消"),"998",IF(ISNA(MATCH($E986,施設情報!$B$2:$B$96,0)),"999",INDEX(施設情報!$C$2:$C$96,MATCH($E986,施設情報!$B$2:$B$96,0))))</f>
        <v>043</v>
      </c>
      <c r="I986" s="139">
        <f t="shared" si="253"/>
        <v>46092</v>
      </c>
      <c r="J986" s="137" t="str">
        <f t="shared" si="254"/>
        <v>043-46092</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56.25">
      <c r="A987" s="148">
        <v>1341</v>
      </c>
      <c r="B987" s="149">
        <v>46092</v>
      </c>
      <c r="C987" s="150">
        <v>9</v>
      </c>
      <c r="D987" s="150">
        <v>17</v>
      </c>
      <c r="E987" s="153" t="s">
        <v>84</v>
      </c>
      <c r="F987" s="156" t="s">
        <v>38</v>
      </c>
      <c r="G987" s="156" t="s">
        <v>497</v>
      </c>
      <c r="H987" s="138" t="str">
        <f>IF(OR(G987="中止",G987="取消"),"998",IF(ISNA(MATCH($E987,施設情報!$B$2:$B$96,0)),"999",INDEX(施設情報!$C$2:$C$96,MATCH($E987,施設情報!$B$2:$B$96,0))))</f>
        <v>067</v>
      </c>
      <c r="I987" s="139">
        <f t="shared" si="253"/>
        <v>46092</v>
      </c>
      <c r="J987" s="137" t="str">
        <f t="shared" si="254"/>
        <v>067-46092</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100</v>
      </c>
      <c r="W987" s="137">
        <f t="shared" si="262"/>
        <v>100</v>
      </c>
      <c r="X987" s="137">
        <f t="shared" si="262"/>
        <v>100</v>
      </c>
      <c r="Y987" s="137">
        <f t="shared" si="262"/>
        <v>100</v>
      </c>
      <c r="Z987" s="137">
        <f t="shared" si="262"/>
        <v>100</v>
      </c>
      <c r="AA987" s="137">
        <f t="shared" si="262"/>
        <v>100</v>
      </c>
      <c r="AB987" s="137">
        <f t="shared" si="262"/>
        <v>100</v>
      </c>
      <c r="AC987" s="137">
        <f t="shared" si="262"/>
        <v>100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1</v>
      </c>
      <c r="AM987" s="136">
        <v>1</v>
      </c>
    </row>
    <row r="988" spans="1:39" ht="37.5">
      <c r="A988" s="148">
        <v>1350</v>
      </c>
      <c r="B988" s="149">
        <v>46092</v>
      </c>
      <c r="C988" s="150">
        <v>9</v>
      </c>
      <c r="D988" s="150">
        <v>17</v>
      </c>
      <c r="E988" s="153" t="s">
        <v>87</v>
      </c>
      <c r="F988" s="156" t="s">
        <v>97</v>
      </c>
      <c r="G988" s="156" t="s">
        <v>497</v>
      </c>
      <c r="H988" s="138" t="str">
        <f>IF(OR(G988="中止",G988="取消"),"998",IF(ISNA(MATCH($E988,施設情報!$B$2:$B$96,0)),"999",INDEX(施設情報!$C$2:$C$96,MATCH($E988,施設情報!$B$2:$B$96,0))))</f>
        <v>068</v>
      </c>
      <c r="I988" s="139">
        <f t="shared" si="253"/>
        <v>46092</v>
      </c>
      <c r="J988" s="137" t="str">
        <f t="shared" si="254"/>
        <v>068-46092</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50</v>
      </c>
      <c r="W988" s="137">
        <f t="shared" si="262"/>
        <v>50</v>
      </c>
      <c r="X988" s="137">
        <f t="shared" si="262"/>
        <v>50</v>
      </c>
      <c r="Y988" s="137">
        <f t="shared" si="262"/>
        <v>50</v>
      </c>
      <c r="Z988" s="137">
        <f t="shared" si="262"/>
        <v>50</v>
      </c>
      <c r="AA988" s="137">
        <f t="shared" si="262"/>
        <v>50</v>
      </c>
      <c r="AB988" s="137">
        <f t="shared" si="262"/>
        <v>50</v>
      </c>
      <c r="AC988" s="137">
        <f t="shared" si="262"/>
        <v>50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0.5</v>
      </c>
      <c r="AM988" s="136">
        <v>0.5</v>
      </c>
    </row>
    <row r="989" spans="1:39" ht="37.5">
      <c r="A989" s="148">
        <v>1351</v>
      </c>
      <c r="B989" s="149">
        <v>46092</v>
      </c>
      <c r="C989" s="150">
        <v>9</v>
      </c>
      <c r="D989" s="150">
        <v>17</v>
      </c>
      <c r="E989" s="153" t="s">
        <v>63</v>
      </c>
      <c r="F989" s="156" t="s">
        <v>97</v>
      </c>
      <c r="G989" s="156" t="s">
        <v>497</v>
      </c>
      <c r="H989" s="138" t="str">
        <f>IF(OR(G989="中止",G989="取消"),"998",IF(ISNA(MATCH($E989,施設情報!$B$2:$B$96,0)),"999",INDEX(施設情報!$C$2:$C$96,MATCH($E989,施設情報!$B$2:$B$96,0))))</f>
        <v>036</v>
      </c>
      <c r="I989" s="139">
        <f t="shared" si="253"/>
        <v>46092</v>
      </c>
      <c r="J989" s="137" t="str">
        <f t="shared" si="254"/>
        <v>036-46092</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50</v>
      </c>
      <c r="W989" s="137">
        <f t="shared" si="262"/>
        <v>50</v>
      </c>
      <c r="X989" s="137">
        <f t="shared" si="262"/>
        <v>50</v>
      </c>
      <c r="Y989" s="137">
        <f t="shared" si="262"/>
        <v>50</v>
      </c>
      <c r="Z989" s="137">
        <f t="shared" si="262"/>
        <v>50</v>
      </c>
      <c r="AA989" s="137">
        <f t="shared" si="262"/>
        <v>50</v>
      </c>
      <c r="AB989" s="137">
        <f t="shared" si="262"/>
        <v>50</v>
      </c>
      <c r="AC989" s="137">
        <f t="shared" si="262"/>
        <v>50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0.5</v>
      </c>
      <c r="AM989" s="136">
        <v>0.5</v>
      </c>
    </row>
    <row r="990" spans="1:39" ht="56.25">
      <c r="A990" s="148">
        <v>1366</v>
      </c>
      <c r="B990" s="149">
        <v>46092</v>
      </c>
      <c r="C990" s="150">
        <v>9</v>
      </c>
      <c r="D990" s="150">
        <v>17</v>
      </c>
      <c r="E990" s="153" t="s">
        <v>32</v>
      </c>
      <c r="F990" s="156" t="s">
        <v>97</v>
      </c>
      <c r="G990" s="156" t="s">
        <v>497</v>
      </c>
      <c r="H990" s="138" t="str">
        <f>IF(OR(G990="中止",G990="取消"),"998",IF(ISNA(MATCH($E990,施設情報!$B$2:$B$96,0)),"999",INDEX(施設情報!$C$2:$C$96,MATCH($E990,施設情報!$B$2:$B$96,0))))</f>
        <v>039</v>
      </c>
      <c r="I990" s="139">
        <f t="shared" si="253"/>
        <v>46092</v>
      </c>
      <c r="J990" s="137" t="str">
        <f t="shared" si="254"/>
        <v>039-46092</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50</v>
      </c>
      <c r="W990" s="137">
        <f t="shared" si="262"/>
        <v>50</v>
      </c>
      <c r="X990" s="137">
        <f t="shared" si="262"/>
        <v>50</v>
      </c>
      <c r="Y990" s="137">
        <f t="shared" si="262"/>
        <v>50</v>
      </c>
      <c r="Z990" s="137">
        <f t="shared" si="262"/>
        <v>50</v>
      </c>
      <c r="AA990" s="137">
        <f t="shared" si="262"/>
        <v>50</v>
      </c>
      <c r="AB990" s="137">
        <f t="shared" si="262"/>
        <v>50</v>
      </c>
      <c r="AC990" s="137">
        <f t="shared" si="262"/>
        <v>50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0.5</v>
      </c>
      <c r="AM990" s="136">
        <v>0.5</v>
      </c>
    </row>
    <row r="991" spans="1:39" ht="56.25">
      <c r="A991" s="148">
        <v>1367</v>
      </c>
      <c r="B991" s="149">
        <v>46092</v>
      </c>
      <c r="C991" s="150">
        <v>9</v>
      </c>
      <c r="D991" s="150">
        <v>17</v>
      </c>
      <c r="E991" s="153" t="s">
        <v>33</v>
      </c>
      <c r="F991" s="156" t="s">
        <v>97</v>
      </c>
      <c r="G991" s="156" t="s">
        <v>497</v>
      </c>
      <c r="H991" s="138" t="str">
        <f>IF(OR(G991="中止",G991="取消"),"998",IF(ISNA(MATCH($E991,施設情報!$B$2:$B$96,0)),"999",INDEX(施設情報!$C$2:$C$96,MATCH($E991,施設情報!$B$2:$B$96,0))))</f>
        <v>038</v>
      </c>
      <c r="I991" s="139">
        <f t="shared" si="253"/>
        <v>46092</v>
      </c>
      <c r="J991" s="137" t="str">
        <f t="shared" si="254"/>
        <v>038-46092</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50</v>
      </c>
      <c r="W991" s="137">
        <f t="shared" si="262"/>
        <v>50</v>
      </c>
      <c r="X991" s="137">
        <f t="shared" si="262"/>
        <v>50</v>
      </c>
      <c r="Y991" s="137">
        <f t="shared" si="262"/>
        <v>50</v>
      </c>
      <c r="Z991" s="137">
        <f t="shared" si="262"/>
        <v>50</v>
      </c>
      <c r="AA991" s="137">
        <f t="shared" si="262"/>
        <v>50</v>
      </c>
      <c r="AB991" s="137">
        <f t="shared" si="262"/>
        <v>50</v>
      </c>
      <c r="AC991" s="137">
        <f t="shared" si="262"/>
        <v>50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0.5</v>
      </c>
      <c r="AM991" s="136">
        <v>0.5</v>
      </c>
    </row>
    <row r="992" spans="1:39" ht="56.25">
      <c r="A992" s="148">
        <v>1368</v>
      </c>
      <c r="B992" s="149">
        <v>46092</v>
      </c>
      <c r="C992" s="150">
        <v>9</v>
      </c>
      <c r="D992" s="150">
        <v>17</v>
      </c>
      <c r="E992" s="153" t="s">
        <v>34</v>
      </c>
      <c r="F992" s="156" t="s">
        <v>97</v>
      </c>
      <c r="G992" s="156" t="s">
        <v>497</v>
      </c>
      <c r="H992" s="138" t="str">
        <f>IF(OR(G992="中止",G992="取消"),"998",IF(ISNA(MATCH($E992,施設情報!$B$2:$B$96,0)),"999",INDEX(施設情報!$C$2:$C$96,MATCH($E992,施設情報!$B$2:$B$96,0))))</f>
        <v>040</v>
      </c>
      <c r="I992" s="139">
        <f t="shared" si="253"/>
        <v>46092</v>
      </c>
      <c r="J992" s="137" t="str">
        <f t="shared" si="254"/>
        <v>040-46092</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50</v>
      </c>
      <c r="W992" s="137">
        <f t="shared" si="262"/>
        <v>50</v>
      </c>
      <c r="X992" s="137">
        <f t="shared" si="262"/>
        <v>50</v>
      </c>
      <c r="Y992" s="137">
        <f t="shared" si="262"/>
        <v>50</v>
      </c>
      <c r="Z992" s="137">
        <f t="shared" si="262"/>
        <v>50</v>
      </c>
      <c r="AA992" s="137">
        <f t="shared" si="262"/>
        <v>50</v>
      </c>
      <c r="AB992" s="137">
        <f t="shared" si="262"/>
        <v>50</v>
      </c>
      <c r="AC992" s="137">
        <f t="shared" si="262"/>
        <v>50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0.5</v>
      </c>
      <c r="AM992" s="136">
        <v>0.5</v>
      </c>
    </row>
    <row r="993" spans="1:39" ht="56.25">
      <c r="A993" s="148">
        <v>1369</v>
      </c>
      <c r="B993" s="149">
        <v>46092</v>
      </c>
      <c r="C993" s="150">
        <v>9</v>
      </c>
      <c r="D993" s="150">
        <v>17</v>
      </c>
      <c r="E993" s="153" t="s">
        <v>35</v>
      </c>
      <c r="F993" s="156" t="s">
        <v>97</v>
      </c>
      <c r="G993" s="156" t="s">
        <v>497</v>
      </c>
      <c r="H993" s="138" t="str">
        <f>IF(OR(G993="中止",G993="取消"),"998",IF(ISNA(MATCH($E993,施設情報!$B$2:$B$96,0)),"999",INDEX(施設情報!$C$2:$C$96,MATCH($E993,施設情報!$B$2:$B$96,0))))</f>
        <v>041</v>
      </c>
      <c r="I993" s="139">
        <f t="shared" si="253"/>
        <v>46092</v>
      </c>
      <c r="J993" s="137" t="str">
        <f t="shared" si="254"/>
        <v>041-46092</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50</v>
      </c>
      <c r="W993" s="137">
        <f t="shared" si="262"/>
        <v>50</v>
      </c>
      <c r="X993" s="137">
        <f t="shared" si="262"/>
        <v>50</v>
      </c>
      <c r="Y993" s="137">
        <f t="shared" si="262"/>
        <v>50</v>
      </c>
      <c r="Z993" s="137">
        <f t="shared" si="262"/>
        <v>50</v>
      </c>
      <c r="AA993" s="137">
        <f t="shared" si="262"/>
        <v>50</v>
      </c>
      <c r="AB993" s="137">
        <f t="shared" si="262"/>
        <v>50</v>
      </c>
      <c r="AC993" s="137">
        <f t="shared" si="262"/>
        <v>50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0.5</v>
      </c>
      <c r="AM993" s="136">
        <v>0.5</v>
      </c>
    </row>
    <row r="994" spans="1:39" ht="56.25">
      <c r="A994" s="148">
        <v>1370</v>
      </c>
      <c r="B994" s="149">
        <v>46092</v>
      </c>
      <c r="C994" s="150">
        <v>9</v>
      </c>
      <c r="D994" s="150">
        <v>17</v>
      </c>
      <c r="E994" s="153" t="s">
        <v>36</v>
      </c>
      <c r="F994" s="156" t="s">
        <v>97</v>
      </c>
      <c r="G994" s="156" t="s">
        <v>497</v>
      </c>
      <c r="H994" s="138" t="str">
        <f>IF(OR(G994="中止",G994="取消"),"998",IF(ISNA(MATCH($E994,施設情報!$B$2:$B$96,0)),"999",INDEX(施設情報!$C$2:$C$96,MATCH($E994,施設情報!$B$2:$B$96,0))))</f>
        <v>042</v>
      </c>
      <c r="I994" s="139">
        <f t="shared" si="253"/>
        <v>46092</v>
      </c>
      <c r="J994" s="137" t="str">
        <f t="shared" si="254"/>
        <v>042-46092</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50</v>
      </c>
      <c r="W994" s="137">
        <f t="shared" si="262"/>
        <v>50</v>
      </c>
      <c r="X994" s="137">
        <f t="shared" si="262"/>
        <v>50</v>
      </c>
      <c r="Y994" s="137">
        <f t="shared" si="262"/>
        <v>50</v>
      </c>
      <c r="Z994" s="137">
        <f t="shared" si="262"/>
        <v>50</v>
      </c>
      <c r="AA994" s="137">
        <f t="shared" si="262"/>
        <v>50</v>
      </c>
      <c r="AB994" s="137">
        <f t="shared" si="262"/>
        <v>50</v>
      </c>
      <c r="AC994" s="137">
        <f t="shared" si="262"/>
        <v>50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0.5</v>
      </c>
      <c r="AM994" s="136">
        <v>0.5</v>
      </c>
    </row>
    <row r="995" spans="1:39" ht="56.25">
      <c r="A995" s="148">
        <v>365</v>
      </c>
      <c r="B995" s="152">
        <v>46093</v>
      </c>
      <c r="C995" s="154">
        <v>9</v>
      </c>
      <c r="D995" s="154">
        <v>17</v>
      </c>
      <c r="E995" s="153" t="s">
        <v>53</v>
      </c>
      <c r="F995" s="207" t="s">
        <v>96</v>
      </c>
      <c r="G995" s="207" t="s">
        <v>1</v>
      </c>
      <c r="H995" s="138" t="str">
        <f>IF(OR(G995="中止",G995="取消"),"998",IF(ISNA(MATCH($E995,施設情報!$B$2:$B$96,0)),"999",INDEX(施設情報!$C$2:$C$96,MATCH($E995,施設情報!$B$2:$B$96,0))))</f>
        <v>024</v>
      </c>
      <c r="I995" s="139">
        <f t="shared" si="253"/>
        <v>46093</v>
      </c>
      <c r="J995" s="137" t="str">
        <f t="shared" si="254"/>
        <v>024-46093</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IF(AND(W$3&gt;=$K995,W$3&lt;$L995),100*$AM995,0)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1</v>
      </c>
      <c r="AM995" s="136">
        <v>1</v>
      </c>
    </row>
    <row r="996" spans="1:39" ht="75">
      <c r="A996" s="148">
        <v>593</v>
      </c>
      <c r="B996" s="149">
        <v>46093</v>
      </c>
      <c r="C996" s="150">
        <v>9</v>
      </c>
      <c r="D996" s="150">
        <v>17</v>
      </c>
      <c r="E996" s="153" t="s">
        <v>77</v>
      </c>
      <c r="F996" s="156" t="s">
        <v>38</v>
      </c>
      <c r="G996" s="207" t="s">
        <v>495</v>
      </c>
      <c r="H996" s="138" t="str">
        <f>IF(OR(G996="中止",G996="取消"),"998",IF(ISNA(MATCH($E996,施設情報!$B$2:$B$96,0)),"999",INDEX(施設情報!$C$2:$C$96,MATCH($E996,施設情報!$B$2:$B$96,0))))</f>
        <v>998</v>
      </c>
      <c r="I996" s="139">
        <f t="shared" si="253"/>
        <v>46093</v>
      </c>
      <c r="J996" s="137" t="str">
        <f t="shared" si="254"/>
        <v>998-46093</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1</v>
      </c>
      <c r="AM996" s="136">
        <v>1</v>
      </c>
    </row>
    <row r="997" spans="1:39" ht="112.5">
      <c r="A997" s="148">
        <v>594</v>
      </c>
      <c r="B997" s="149">
        <v>46093</v>
      </c>
      <c r="C997" s="150">
        <v>9</v>
      </c>
      <c r="D997" s="150">
        <v>17</v>
      </c>
      <c r="E997" s="153" t="s">
        <v>78</v>
      </c>
      <c r="F997" s="156" t="s">
        <v>38</v>
      </c>
      <c r="G997" s="207" t="s">
        <v>495</v>
      </c>
      <c r="H997" s="138" t="str">
        <f>IF(OR(G997="中止",G997="取消"),"998",IF(ISNA(MATCH($E997,施設情報!$B$2:$B$96,0)),"999",INDEX(施設情報!$C$2:$C$96,MATCH($E997,施設情報!$B$2:$B$96,0))))</f>
        <v>998</v>
      </c>
      <c r="I997" s="139">
        <f t="shared" si="253"/>
        <v>46093</v>
      </c>
      <c r="J997" s="137" t="str">
        <f t="shared" si="254"/>
        <v>998-46093</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100</v>
      </c>
      <c r="W997" s="137">
        <f t="shared" si="264"/>
        <v>100</v>
      </c>
      <c r="X997" s="137">
        <f t="shared" si="264"/>
        <v>100</v>
      </c>
      <c r="Y997" s="137">
        <f t="shared" si="264"/>
        <v>100</v>
      </c>
      <c r="Z997" s="137">
        <f t="shared" si="264"/>
        <v>100</v>
      </c>
      <c r="AA997" s="137">
        <f t="shared" si="264"/>
        <v>100</v>
      </c>
      <c r="AB997" s="137">
        <f t="shared" si="264"/>
        <v>100</v>
      </c>
      <c r="AC997" s="137">
        <f t="shared" si="264"/>
        <v>100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1</v>
      </c>
      <c r="AM997" s="136">
        <v>1</v>
      </c>
    </row>
    <row r="998" spans="1:39" ht="93.75">
      <c r="A998" s="148">
        <v>595</v>
      </c>
      <c r="B998" s="149">
        <v>46093</v>
      </c>
      <c r="C998" s="150">
        <v>9</v>
      </c>
      <c r="D998" s="150">
        <v>17</v>
      </c>
      <c r="E998" s="153" t="s">
        <v>79</v>
      </c>
      <c r="F998" s="156" t="s">
        <v>38</v>
      </c>
      <c r="G998" s="207" t="s">
        <v>495</v>
      </c>
      <c r="H998" s="138" t="str">
        <f>IF(OR(G998="中止",G998="取消"),"998",IF(ISNA(MATCH($E998,施設情報!$B$2:$B$96,0)),"999",INDEX(施設情報!$C$2:$C$96,MATCH($E998,施設情報!$B$2:$B$96,0))))</f>
        <v>998</v>
      </c>
      <c r="I998" s="139">
        <f t="shared" si="253"/>
        <v>46093</v>
      </c>
      <c r="J998" s="137" t="str">
        <f t="shared" si="254"/>
        <v>998-46093</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100</v>
      </c>
      <c r="W998" s="137">
        <f t="shared" si="264"/>
        <v>100</v>
      </c>
      <c r="X998" s="137">
        <f t="shared" si="264"/>
        <v>100</v>
      </c>
      <c r="Y998" s="137">
        <f t="shared" si="264"/>
        <v>100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1</v>
      </c>
      <c r="AM998" s="136">
        <v>1</v>
      </c>
    </row>
    <row r="999" spans="1:39" ht="112.5">
      <c r="A999" s="148">
        <v>596</v>
      </c>
      <c r="B999" s="149">
        <v>46093</v>
      </c>
      <c r="C999" s="150">
        <v>9</v>
      </c>
      <c r="D999" s="150">
        <v>17</v>
      </c>
      <c r="E999" s="153" t="s">
        <v>80</v>
      </c>
      <c r="F999" s="156" t="s">
        <v>38</v>
      </c>
      <c r="G999" s="207" t="s">
        <v>495</v>
      </c>
      <c r="H999" s="138" t="str">
        <f>IF(OR(G999="中止",G999="取消"),"998",IF(ISNA(MATCH($E999,施設情報!$B$2:$B$96,0)),"999",INDEX(施設情報!$C$2:$C$96,MATCH($E999,施設情報!$B$2:$B$96,0))))</f>
        <v>998</v>
      </c>
      <c r="I999" s="139">
        <f t="shared" si="253"/>
        <v>46093</v>
      </c>
      <c r="J999" s="137" t="str">
        <f t="shared" si="254"/>
        <v>998-46093</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100</v>
      </c>
      <c r="W999" s="137">
        <f t="shared" si="264"/>
        <v>100</v>
      </c>
      <c r="X999" s="137">
        <f t="shared" si="264"/>
        <v>100</v>
      </c>
      <c r="Y999" s="137">
        <f t="shared" si="264"/>
        <v>100</v>
      </c>
      <c r="Z999" s="137">
        <f t="shared" si="264"/>
        <v>100</v>
      </c>
      <c r="AA999" s="137">
        <f t="shared" si="264"/>
        <v>100</v>
      </c>
      <c r="AB999" s="137">
        <f t="shared" si="264"/>
        <v>100</v>
      </c>
      <c r="AC999" s="137">
        <f t="shared" si="264"/>
        <v>100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1</v>
      </c>
      <c r="AM999" s="136">
        <v>1</v>
      </c>
    </row>
    <row r="1000" spans="1:39" ht="112.5">
      <c r="A1000" s="148">
        <v>597</v>
      </c>
      <c r="B1000" s="149">
        <v>46093</v>
      </c>
      <c r="C1000" s="150">
        <v>9</v>
      </c>
      <c r="D1000" s="150">
        <v>17</v>
      </c>
      <c r="E1000" s="153" t="s">
        <v>81</v>
      </c>
      <c r="F1000" s="156" t="s">
        <v>38</v>
      </c>
      <c r="G1000" s="207" t="s">
        <v>495</v>
      </c>
      <c r="H1000" s="138" t="str">
        <f>IF(OR(G1000="中止",G1000="取消"),"998",IF(ISNA(MATCH($E1000,施設情報!$B$2:$B$96,0)),"999",INDEX(施設情報!$C$2:$C$96,MATCH($E1000,施設情報!$B$2:$B$96,0))))</f>
        <v>998</v>
      </c>
      <c r="I1000" s="139">
        <f t="shared" si="253"/>
        <v>46093</v>
      </c>
      <c r="J1000" s="137" t="str">
        <f t="shared" si="254"/>
        <v>998-46093</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100</v>
      </c>
      <c r="W1000" s="137">
        <f t="shared" si="264"/>
        <v>100</v>
      </c>
      <c r="X1000" s="137">
        <f t="shared" si="264"/>
        <v>100</v>
      </c>
      <c r="Y1000" s="137">
        <f t="shared" si="264"/>
        <v>100</v>
      </c>
      <c r="Z1000" s="137">
        <f t="shared" si="264"/>
        <v>100</v>
      </c>
      <c r="AA1000" s="137">
        <f t="shared" si="264"/>
        <v>100</v>
      </c>
      <c r="AB1000" s="137">
        <f t="shared" si="264"/>
        <v>100</v>
      </c>
      <c r="AC1000" s="137">
        <f t="shared" si="264"/>
        <v>100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1</v>
      </c>
      <c r="AM1000" s="136">
        <v>1</v>
      </c>
    </row>
    <row r="1001" spans="1:39" ht="93.75">
      <c r="A1001" s="148">
        <v>598</v>
      </c>
      <c r="B1001" s="149">
        <v>46093</v>
      </c>
      <c r="C1001" s="150">
        <v>9</v>
      </c>
      <c r="D1001" s="150">
        <v>17</v>
      </c>
      <c r="E1001" s="153" t="s">
        <v>82</v>
      </c>
      <c r="F1001" s="156" t="s">
        <v>38</v>
      </c>
      <c r="G1001" s="207" t="s">
        <v>495</v>
      </c>
      <c r="H1001" s="138" t="str">
        <f>IF(OR(G1001="中止",G1001="取消"),"998",IF(ISNA(MATCH($E1001,施設情報!$B$2:$B$96,0)),"999",INDEX(施設情報!$C$2:$C$96,MATCH($E1001,施設情報!$B$2:$B$96,0))))</f>
        <v>998</v>
      </c>
      <c r="I1001" s="139">
        <f t="shared" si="253"/>
        <v>46093</v>
      </c>
      <c r="J1001" s="137" t="str">
        <f t="shared" si="254"/>
        <v>998-46093</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100</v>
      </c>
      <c r="Y1001" s="137">
        <f t="shared" si="264"/>
        <v>100</v>
      </c>
      <c r="Z1001" s="137">
        <f t="shared" si="264"/>
        <v>100</v>
      </c>
      <c r="AA1001" s="137">
        <f t="shared" si="264"/>
        <v>100</v>
      </c>
      <c r="AB1001" s="137">
        <f t="shared" si="264"/>
        <v>100</v>
      </c>
      <c r="AC1001" s="137">
        <f t="shared" si="264"/>
        <v>100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1</v>
      </c>
      <c r="AM1001" s="136">
        <v>1</v>
      </c>
    </row>
    <row r="1002" spans="1:39" ht="93.75">
      <c r="A1002" s="148">
        <v>599</v>
      </c>
      <c r="B1002" s="149">
        <v>46093</v>
      </c>
      <c r="C1002" s="150">
        <v>9</v>
      </c>
      <c r="D1002" s="150">
        <v>17</v>
      </c>
      <c r="E1002" s="153" t="s">
        <v>83</v>
      </c>
      <c r="F1002" s="156" t="s">
        <v>38</v>
      </c>
      <c r="G1002" s="207" t="s">
        <v>495</v>
      </c>
      <c r="H1002" s="138" t="str">
        <f>IF(OR(G1002="中止",G1002="取消"),"998",IF(ISNA(MATCH($E1002,施設情報!$B$2:$B$96,0)),"999",INDEX(施設情報!$C$2:$C$96,MATCH($E1002,施設情報!$B$2:$B$96,0))))</f>
        <v>998</v>
      </c>
      <c r="I1002" s="139">
        <f t="shared" si="253"/>
        <v>46093</v>
      </c>
      <c r="J1002" s="137" t="str">
        <f t="shared" si="254"/>
        <v>998-46093</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100</v>
      </c>
      <c r="Y1002" s="137">
        <f t="shared" si="264"/>
        <v>100</v>
      </c>
      <c r="Z1002" s="137">
        <f t="shared" si="264"/>
        <v>100</v>
      </c>
      <c r="AA1002" s="137">
        <f t="shared" si="264"/>
        <v>100</v>
      </c>
      <c r="AB1002" s="137">
        <f t="shared" si="264"/>
        <v>100</v>
      </c>
      <c r="AC1002" s="137">
        <f t="shared" si="264"/>
        <v>100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1</v>
      </c>
      <c r="AM1002" s="136">
        <v>1</v>
      </c>
    </row>
    <row r="1003" spans="1:39" ht="75">
      <c r="A1003" s="148">
        <v>657</v>
      </c>
      <c r="B1003" s="149">
        <v>46093</v>
      </c>
      <c r="C1003" s="150">
        <v>9</v>
      </c>
      <c r="D1003" s="150">
        <v>17</v>
      </c>
      <c r="E1003" s="153" t="s">
        <v>77</v>
      </c>
      <c r="F1003" s="156" t="s">
        <v>38</v>
      </c>
      <c r="G1003" s="156" t="s">
        <v>495</v>
      </c>
      <c r="H1003" s="138" t="str">
        <f>IF(OR(G1003="中止",G1003="取消"),"998",IF(ISNA(MATCH($E1003,施設情報!$B$2:$B$96,0)),"999",INDEX(施設情報!$C$2:$C$96,MATCH($E1003,施設情報!$B$2:$B$96,0))))</f>
        <v>998</v>
      </c>
      <c r="I1003" s="139">
        <f t="shared" si="253"/>
        <v>46093</v>
      </c>
      <c r="J1003" s="137" t="str">
        <f t="shared" si="254"/>
        <v>998-46093</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100</v>
      </c>
      <c r="Y1003" s="137">
        <f t="shared" si="264"/>
        <v>100</v>
      </c>
      <c r="Z1003" s="137">
        <f t="shared" si="264"/>
        <v>100</v>
      </c>
      <c r="AA1003" s="137">
        <f t="shared" si="264"/>
        <v>100</v>
      </c>
      <c r="AB1003" s="137">
        <f t="shared" si="264"/>
        <v>100</v>
      </c>
      <c r="AC1003" s="137">
        <f t="shared" si="264"/>
        <v>100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1</v>
      </c>
      <c r="AM1003" s="136">
        <v>1</v>
      </c>
    </row>
    <row r="1004" spans="1:39" ht="37.5">
      <c r="A1004" s="148">
        <v>686</v>
      </c>
      <c r="B1004" s="149">
        <v>46093</v>
      </c>
      <c r="C1004" s="150">
        <v>9</v>
      </c>
      <c r="D1004" s="150">
        <v>17</v>
      </c>
      <c r="E1004" s="153" t="s">
        <v>88</v>
      </c>
      <c r="F1004" s="156" t="s">
        <v>38</v>
      </c>
      <c r="G1004" s="156" t="s">
        <v>495</v>
      </c>
      <c r="H1004" s="138" t="str">
        <f>IF(OR(G1004="中止",G1004="取消"),"998",IF(ISNA(MATCH($E1004,施設情報!$B$2:$B$96,0)),"999",INDEX(施設情報!$C$2:$C$96,MATCH($E1004,施設情報!$B$2:$B$96,0))))</f>
        <v>998</v>
      </c>
      <c r="I1004" s="139">
        <f t="shared" si="253"/>
        <v>46093</v>
      </c>
      <c r="J1004" s="137" t="str">
        <f t="shared" si="254"/>
        <v>998-46093</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100</v>
      </c>
      <c r="Y1004" s="137">
        <f t="shared" si="264"/>
        <v>100</v>
      </c>
      <c r="Z1004" s="137">
        <f t="shared" si="264"/>
        <v>100</v>
      </c>
      <c r="AA1004" s="137">
        <f t="shared" si="264"/>
        <v>100</v>
      </c>
      <c r="AB1004" s="137">
        <f t="shared" si="264"/>
        <v>100</v>
      </c>
      <c r="AC1004" s="137">
        <f t="shared" si="264"/>
        <v>100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1</v>
      </c>
      <c r="AM1004" s="136">
        <v>1</v>
      </c>
    </row>
    <row r="1005" spans="1:39" ht="75">
      <c r="A1005" s="148">
        <v>721</v>
      </c>
      <c r="B1005" s="149">
        <v>46093</v>
      </c>
      <c r="C1005" s="150">
        <v>9</v>
      </c>
      <c r="D1005" s="150">
        <v>17</v>
      </c>
      <c r="E1005" s="153" t="s">
        <v>77</v>
      </c>
      <c r="F1005" s="156" t="s">
        <v>38</v>
      </c>
      <c r="G1005" s="156" t="s">
        <v>100</v>
      </c>
      <c r="H1005" s="138" t="str">
        <f>IF(OR(G1005="中止",G1005="取消"),"998",IF(ISNA(MATCH($E1005,施設情報!$B$2:$B$96,0)),"999",INDEX(施設情報!$C$2:$C$96,MATCH($E1005,施設情報!$B$2:$B$96,0))))</f>
        <v>054</v>
      </c>
      <c r="I1005" s="139">
        <f t="shared" si="253"/>
        <v>46093</v>
      </c>
      <c r="J1005" s="137" t="str">
        <f t="shared" si="254"/>
        <v>054-46093</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100</v>
      </c>
      <c r="W1005" s="137">
        <f t="shared" ref="W1005:AJ1014" si="266">IF(AND(W$3&gt;=$K1005,W$3&lt;$L1005),100*$AM1005,0)</f>
        <v>100</v>
      </c>
      <c r="X1005" s="137">
        <f t="shared" si="266"/>
        <v>100</v>
      </c>
      <c r="Y1005" s="137">
        <f t="shared" si="266"/>
        <v>100</v>
      </c>
      <c r="Z1005" s="137">
        <f t="shared" si="266"/>
        <v>100</v>
      </c>
      <c r="AA1005" s="137">
        <f t="shared" si="266"/>
        <v>100</v>
      </c>
      <c r="AB1005" s="137">
        <f t="shared" si="266"/>
        <v>100</v>
      </c>
      <c r="AC1005" s="137">
        <f t="shared" si="266"/>
        <v>100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1</v>
      </c>
      <c r="AM1005" s="136">
        <v>1</v>
      </c>
    </row>
    <row r="1006" spans="1:39" ht="56.25">
      <c r="A1006" s="148">
        <v>1122</v>
      </c>
      <c r="B1006" s="149">
        <v>46093</v>
      </c>
      <c r="C1006" s="150">
        <v>9</v>
      </c>
      <c r="D1006" s="150">
        <v>17</v>
      </c>
      <c r="E1006" s="153" t="s">
        <v>37</v>
      </c>
      <c r="F1006" s="156" t="s">
        <v>38</v>
      </c>
      <c r="G1006" s="156" t="s">
        <v>495</v>
      </c>
      <c r="H1006" s="138" t="str">
        <f>IF(OR(G1006="中止",G1006="取消"),"998",IF(ISNA(MATCH($E1006,施設情報!$B$2:$B$96,0)),"999",INDEX(施設情報!$C$2:$C$96,MATCH($E1006,施設情報!$B$2:$B$96,0))))</f>
        <v>998</v>
      </c>
      <c r="I1006" s="139">
        <f t="shared" si="253"/>
        <v>46093</v>
      </c>
      <c r="J1006" s="137" t="str">
        <f t="shared" si="254"/>
        <v>998-46093</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100</v>
      </c>
      <c r="W1006" s="137">
        <f t="shared" si="266"/>
        <v>100</v>
      </c>
      <c r="X1006" s="137">
        <f t="shared" si="266"/>
        <v>100</v>
      </c>
      <c r="Y1006" s="137">
        <f t="shared" si="266"/>
        <v>100</v>
      </c>
      <c r="Z1006" s="137">
        <f t="shared" si="266"/>
        <v>100</v>
      </c>
      <c r="AA1006" s="137">
        <f t="shared" si="266"/>
        <v>100</v>
      </c>
      <c r="AB1006" s="137">
        <f t="shared" si="266"/>
        <v>100</v>
      </c>
      <c r="AC1006" s="137">
        <f t="shared" si="266"/>
        <v>100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1</v>
      </c>
      <c r="AM1006" s="136">
        <v>1</v>
      </c>
    </row>
    <row r="1007" spans="1:39" ht="56.25">
      <c r="A1007" s="148">
        <v>1127</v>
      </c>
      <c r="B1007" s="149">
        <v>46093</v>
      </c>
      <c r="C1007" s="150">
        <v>9</v>
      </c>
      <c r="D1007" s="150">
        <v>17</v>
      </c>
      <c r="E1007" s="153" t="s">
        <v>84</v>
      </c>
      <c r="F1007" s="156" t="s">
        <v>38</v>
      </c>
      <c r="G1007" s="156" t="s">
        <v>495</v>
      </c>
      <c r="H1007" s="138" t="str">
        <f>IF(OR(G1007="中止",G1007="取消"),"998",IF(ISNA(MATCH($E1007,施設情報!$B$2:$B$96,0)),"999",INDEX(施設情報!$C$2:$C$96,MATCH($E1007,施設情報!$B$2:$B$96,0))))</f>
        <v>998</v>
      </c>
      <c r="I1007" s="139">
        <f t="shared" si="253"/>
        <v>46093</v>
      </c>
      <c r="J1007" s="137" t="str">
        <f t="shared" si="254"/>
        <v>998-46093</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56.25">
      <c r="A1008" s="148">
        <v>1342</v>
      </c>
      <c r="B1008" s="149">
        <v>46093</v>
      </c>
      <c r="C1008" s="150">
        <v>9</v>
      </c>
      <c r="D1008" s="150">
        <v>17</v>
      </c>
      <c r="E1008" s="153" t="s">
        <v>37</v>
      </c>
      <c r="F1008" s="156" t="s">
        <v>38</v>
      </c>
      <c r="G1008" s="156" t="s">
        <v>497</v>
      </c>
      <c r="H1008" s="138" t="str">
        <f>IF(OR(G1008="中止",G1008="取消"),"998",IF(ISNA(MATCH($E1008,施設情報!$B$2:$B$96,0)),"999",INDEX(施設情報!$C$2:$C$96,MATCH($E1008,施設情報!$B$2:$B$96,0))))</f>
        <v>043</v>
      </c>
      <c r="I1008" s="139">
        <f t="shared" si="253"/>
        <v>46093</v>
      </c>
      <c r="J1008" s="137" t="str">
        <f t="shared" si="254"/>
        <v>043-46093</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1</v>
      </c>
      <c r="AM1008" s="136">
        <v>1</v>
      </c>
    </row>
    <row r="1009" spans="1:39" ht="56.25">
      <c r="A1009" s="148">
        <v>1343</v>
      </c>
      <c r="B1009" s="149">
        <v>46093</v>
      </c>
      <c r="C1009" s="150">
        <v>9</v>
      </c>
      <c r="D1009" s="150">
        <v>17</v>
      </c>
      <c r="E1009" s="153" t="s">
        <v>84</v>
      </c>
      <c r="F1009" s="156" t="s">
        <v>38</v>
      </c>
      <c r="G1009" s="156" t="s">
        <v>497</v>
      </c>
      <c r="H1009" s="138" t="str">
        <f>IF(OR(G1009="中止",G1009="取消"),"998",IF(ISNA(MATCH($E1009,施設情報!$B$2:$B$96,0)),"999",INDEX(施設情報!$C$2:$C$96,MATCH($E1009,施設情報!$B$2:$B$96,0))))</f>
        <v>067</v>
      </c>
      <c r="I1009" s="139">
        <f t="shared" si="253"/>
        <v>46093</v>
      </c>
      <c r="J1009" s="137" t="str">
        <f t="shared" si="254"/>
        <v>067-46093</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37.5">
      <c r="A1010" s="148">
        <v>1352</v>
      </c>
      <c r="B1010" s="149">
        <v>46093</v>
      </c>
      <c r="C1010" s="150">
        <v>9</v>
      </c>
      <c r="D1010" s="150">
        <v>17</v>
      </c>
      <c r="E1010" s="153" t="s">
        <v>87</v>
      </c>
      <c r="F1010" s="156" t="s">
        <v>97</v>
      </c>
      <c r="G1010" s="156" t="s">
        <v>497</v>
      </c>
      <c r="H1010" s="138" t="str">
        <f>IF(OR(G1010="中止",G1010="取消"),"998",IF(ISNA(MATCH($E1010,施設情報!$B$2:$B$96,0)),"999",INDEX(施設情報!$C$2:$C$96,MATCH($E1010,施設情報!$B$2:$B$96,0))))</f>
        <v>068</v>
      </c>
      <c r="I1010" s="139">
        <f t="shared" si="253"/>
        <v>46093</v>
      </c>
      <c r="J1010" s="137" t="str">
        <f t="shared" si="254"/>
        <v>068-46093</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50</v>
      </c>
      <c r="W1010" s="137">
        <f t="shared" si="266"/>
        <v>50</v>
      </c>
      <c r="X1010" s="137">
        <f t="shared" si="266"/>
        <v>50</v>
      </c>
      <c r="Y1010" s="137">
        <f t="shared" si="266"/>
        <v>50</v>
      </c>
      <c r="Z1010" s="137">
        <f t="shared" si="266"/>
        <v>50</v>
      </c>
      <c r="AA1010" s="137">
        <f t="shared" si="266"/>
        <v>50</v>
      </c>
      <c r="AB1010" s="137">
        <f t="shared" si="266"/>
        <v>50</v>
      </c>
      <c r="AC1010" s="137">
        <f t="shared" si="266"/>
        <v>50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0.5</v>
      </c>
      <c r="AM1010" s="136">
        <v>0.5</v>
      </c>
    </row>
    <row r="1011" spans="1:39" ht="37.5">
      <c r="A1011" s="148">
        <v>1353</v>
      </c>
      <c r="B1011" s="149">
        <v>46093</v>
      </c>
      <c r="C1011" s="150">
        <v>9</v>
      </c>
      <c r="D1011" s="150">
        <v>17</v>
      </c>
      <c r="E1011" s="153" t="s">
        <v>63</v>
      </c>
      <c r="F1011" s="156" t="s">
        <v>97</v>
      </c>
      <c r="G1011" s="156" t="s">
        <v>497</v>
      </c>
      <c r="H1011" s="138" t="str">
        <f>IF(OR(G1011="中止",G1011="取消"),"998",IF(ISNA(MATCH($E1011,施設情報!$B$2:$B$96,0)),"999",INDEX(施設情報!$C$2:$C$96,MATCH($E1011,施設情報!$B$2:$B$96,0))))</f>
        <v>036</v>
      </c>
      <c r="I1011" s="139">
        <f t="shared" si="253"/>
        <v>46093</v>
      </c>
      <c r="J1011" s="137" t="str">
        <f t="shared" si="254"/>
        <v>036-46093</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50</v>
      </c>
      <c r="W1011" s="137">
        <f t="shared" si="266"/>
        <v>50</v>
      </c>
      <c r="X1011" s="137">
        <f t="shared" si="266"/>
        <v>50</v>
      </c>
      <c r="Y1011" s="137">
        <f t="shared" si="266"/>
        <v>50</v>
      </c>
      <c r="Z1011" s="137">
        <f t="shared" si="266"/>
        <v>50</v>
      </c>
      <c r="AA1011" s="137">
        <f t="shared" si="266"/>
        <v>50</v>
      </c>
      <c r="AB1011" s="137">
        <f t="shared" si="266"/>
        <v>50</v>
      </c>
      <c r="AC1011" s="137">
        <f t="shared" si="266"/>
        <v>50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0.5</v>
      </c>
      <c r="AM1011" s="136">
        <v>0.5</v>
      </c>
    </row>
    <row r="1012" spans="1:39" ht="56.25">
      <c r="A1012" s="148">
        <v>1371</v>
      </c>
      <c r="B1012" s="149">
        <v>46093</v>
      </c>
      <c r="C1012" s="150">
        <v>9</v>
      </c>
      <c r="D1012" s="150">
        <v>17</v>
      </c>
      <c r="E1012" s="153" t="s">
        <v>32</v>
      </c>
      <c r="F1012" s="156" t="s">
        <v>97</v>
      </c>
      <c r="G1012" s="156" t="s">
        <v>497</v>
      </c>
      <c r="H1012" s="138" t="str">
        <f>IF(OR(G1012="中止",G1012="取消"),"998",IF(ISNA(MATCH($E1012,施設情報!$B$2:$B$96,0)),"999",INDEX(施設情報!$C$2:$C$96,MATCH($E1012,施設情報!$B$2:$B$96,0))))</f>
        <v>039</v>
      </c>
      <c r="I1012" s="139">
        <f t="shared" si="253"/>
        <v>46093</v>
      </c>
      <c r="J1012" s="137" t="str">
        <f t="shared" si="254"/>
        <v>039-46093</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50</v>
      </c>
      <c r="W1012" s="137">
        <f t="shared" si="266"/>
        <v>50</v>
      </c>
      <c r="X1012" s="137">
        <f t="shared" si="266"/>
        <v>50</v>
      </c>
      <c r="Y1012" s="137">
        <f t="shared" si="266"/>
        <v>50</v>
      </c>
      <c r="Z1012" s="137">
        <f t="shared" si="266"/>
        <v>50</v>
      </c>
      <c r="AA1012" s="137">
        <f t="shared" si="266"/>
        <v>50</v>
      </c>
      <c r="AB1012" s="137">
        <f t="shared" si="266"/>
        <v>50</v>
      </c>
      <c r="AC1012" s="137">
        <f t="shared" si="266"/>
        <v>50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0.5</v>
      </c>
      <c r="AM1012" s="136">
        <v>0.5</v>
      </c>
    </row>
    <row r="1013" spans="1:39" ht="56.25">
      <c r="A1013" s="148">
        <v>1372</v>
      </c>
      <c r="B1013" s="149">
        <v>46093</v>
      </c>
      <c r="C1013" s="150">
        <v>9</v>
      </c>
      <c r="D1013" s="150">
        <v>17</v>
      </c>
      <c r="E1013" s="153" t="s">
        <v>33</v>
      </c>
      <c r="F1013" s="156" t="s">
        <v>97</v>
      </c>
      <c r="G1013" s="156" t="s">
        <v>497</v>
      </c>
      <c r="H1013" s="138" t="str">
        <f>IF(OR(G1013="中止",G1013="取消"),"998",IF(ISNA(MATCH($E1013,施設情報!$B$2:$B$96,0)),"999",INDEX(施設情報!$C$2:$C$96,MATCH($E1013,施設情報!$B$2:$B$96,0))))</f>
        <v>038</v>
      </c>
      <c r="I1013" s="139">
        <f t="shared" si="253"/>
        <v>46093</v>
      </c>
      <c r="J1013" s="137" t="str">
        <f t="shared" si="254"/>
        <v>038-46093</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50</v>
      </c>
      <c r="W1013" s="137">
        <f t="shared" si="266"/>
        <v>50</v>
      </c>
      <c r="X1013" s="137">
        <f t="shared" si="266"/>
        <v>50</v>
      </c>
      <c r="Y1013" s="137">
        <f t="shared" si="266"/>
        <v>50</v>
      </c>
      <c r="Z1013" s="137">
        <f t="shared" si="266"/>
        <v>50</v>
      </c>
      <c r="AA1013" s="137">
        <f t="shared" si="266"/>
        <v>50</v>
      </c>
      <c r="AB1013" s="137">
        <f t="shared" si="266"/>
        <v>50</v>
      </c>
      <c r="AC1013" s="137">
        <f t="shared" si="266"/>
        <v>50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0.5</v>
      </c>
      <c r="AM1013" s="136">
        <v>0.5</v>
      </c>
    </row>
    <row r="1014" spans="1:39" ht="56.25">
      <c r="A1014" s="148">
        <v>1373</v>
      </c>
      <c r="B1014" s="149">
        <v>46093</v>
      </c>
      <c r="C1014" s="150">
        <v>9</v>
      </c>
      <c r="D1014" s="150">
        <v>17</v>
      </c>
      <c r="E1014" s="153" t="s">
        <v>34</v>
      </c>
      <c r="F1014" s="156" t="s">
        <v>97</v>
      </c>
      <c r="G1014" s="156" t="s">
        <v>497</v>
      </c>
      <c r="H1014" s="138" t="str">
        <f>IF(OR(G1014="中止",G1014="取消"),"998",IF(ISNA(MATCH($E1014,施設情報!$B$2:$B$96,0)),"999",INDEX(施設情報!$C$2:$C$96,MATCH($E1014,施設情報!$B$2:$B$96,0))))</f>
        <v>040</v>
      </c>
      <c r="I1014" s="139">
        <f t="shared" si="253"/>
        <v>46093</v>
      </c>
      <c r="J1014" s="137" t="str">
        <f t="shared" si="254"/>
        <v>040-46093</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50</v>
      </c>
      <c r="W1014" s="137">
        <f t="shared" si="266"/>
        <v>50</v>
      </c>
      <c r="X1014" s="137">
        <f t="shared" si="266"/>
        <v>50</v>
      </c>
      <c r="Y1014" s="137">
        <f t="shared" si="266"/>
        <v>50</v>
      </c>
      <c r="Z1014" s="137">
        <f t="shared" si="266"/>
        <v>50</v>
      </c>
      <c r="AA1014" s="137">
        <f t="shared" si="266"/>
        <v>50</v>
      </c>
      <c r="AB1014" s="137">
        <f t="shared" si="266"/>
        <v>50</v>
      </c>
      <c r="AC1014" s="137">
        <f t="shared" si="266"/>
        <v>50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0.5</v>
      </c>
      <c r="AM1014" s="136">
        <v>0.5</v>
      </c>
    </row>
    <row r="1015" spans="1:39" ht="56.25">
      <c r="A1015" s="148">
        <v>1374</v>
      </c>
      <c r="B1015" s="149">
        <v>46093</v>
      </c>
      <c r="C1015" s="150">
        <v>9</v>
      </c>
      <c r="D1015" s="150">
        <v>17</v>
      </c>
      <c r="E1015" s="153" t="s">
        <v>35</v>
      </c>
      <c r="F1015" s="156" t="s">
        <v>97</v>
      </c>
      <c r="G1015" s="156" t="s">
        <v>497</v>
      </c>
      <c r="H1015" s="138" t="str">
        <f>IF(OR(G1015="中止",G1015="取消"),"998",IF(ISNA(MATCH($E1015,施設情報!$B$2:$B$96,0)),"999",INDEX(施設情報!$C$2:$C$96,MATCH($E1015,施設情報!$B$2:$B$96,0))))</f>
        <v>041</v>
      </c>
      <c r="I1015" s="139">
        <f t="shared" si="253"/>
        <v>46093</v>
      </c>
      <c r="J1015" s="137" t="str">
        <f t="shared" si="254"/>
        <v>041-46093</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50</v>
      </c>
      <c r="W1015" s="137">
        <f t="shared" ref="W1015:AJ1024" si="268">IF(AND(W$3&gt;=$K1015,W$3&lt;$L1015),100*$AM1015,0)</f>
        <v>50</v>
      </c>
      <c r="X1015" s="137">
        <f t="shared" si="268"/>
        <v>50</v>
      </c>
      <c r="Y1015" s="137">
        <f t="shared" si="268"/>
        <v>50</v>
      </c>
      <c r="Z1015" s="137">
        <f t="shared" si="268"/>
        <v>50</v>
      </c>
      <c r="AA1015" s="137">
        <f t="shared" si="268"/>
        <v>50</v>
      </c>
      <c r="AB1015" s="137">
        <f t="shared" si="268"/>
        <v>50</v>
      </c>
      <c r="AC1015" s="137">
        <f t="shared" si="268"/>
        <v>50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0.5</v>
      </c>
      <c r="AM1015" s="136">
        <v>0.5</v>
      </c>
    </row>
    <row r="1016" spans="1:39" ht="56.25">
      <c r="A1016" s="148">
        <v>1375</v>
      </c>
      <c r="B1016" s="149">
        <v>46093</v>
      </c>
      <c r="C1016" s="150">
        <v>9</v>
      </c>
      <c r="D1016" s="150">
        <v>17</v>
      </c>
      <c r="E1016" s="153" t="s">
        <v>36</v>
      </c>
      <c r="F1016" s="156" t="s">
        <v>97</v>
      </c>
      <c r="G1016" s="156" t="s">
        <v>497</v>
      </c>
      <c r="H1016" s="138" t="str">
        <f>IF(OR(G1016="中止",G1016="取消"),"998",IF(ISNA(MATCH($E1016,施設情報!$B$2:$B$96,0)),"999",INDEX(施設情報!$C$2:$C$96,MATCH($E1016,施設情報!$B$2:$B$96,0))))</f>
        <v>042</v>
      </c>
      <c r="I1016" s="139">
        <f t="shared" si="253"/>
        <v>46093</v>
      </c>
      <c r="J1016" s="137" t="str">
        <f t="shared" si="254"/>
        <v>042-46093</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50</v>
      </c>
      <c r="W1016" s="137">
        <f t="shared" si="268"/>
        <v>50</v>
      </c>
      <c r="X1016" s="137">
        <f t="shared" si="268"/>
        <v>50</v>
      </c>
      <c r="Y1016" s="137">
        <f t="shared" si="268"/>
        <v>50</v>
      </c>
      <c r="Z1016" s="137">
        <f t="shared" si="268"/>
        <v>50</v>
      </c>
      <c r="AA1016" s="137">
        <f t="shared" si="268"/>
        <v>50</v>
      </c>
      <c r="AB1016" s="137">
        <f t="shared" si="268"/>
        <v>50</v>
      </c>
      <c r="AC1016" s="137">
        <f t="shared" si="268"/>
        <v>50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0.5</v>
      </c>
      <c r="AM1016" s="136">
        <v>0.5</v>
      </c>
    </row>
    <row r="1017" spans="1:39" ht="56.25">
      <c r="A1017" s="148">
        <v>366</v>
      </c>
      <c r="B1017" s="152">
        <v>46094</v>
      </c>
      <c r="C1017" s="154">
        <v>9</v>
      </c>
      <c r="D1017" s="154">
        <v>17</v>
      </c>
      <c r="E1017" s="153" t="s">
        <v>53</v>
      </c>
      <c r="F1017" s="207" t="s">
        <v>96</v>
      </c>
      <c r="G1017" s="207" t="s">
        <v>1</v>
      </c>
      <c r="H1017" s="138" t="str">
        <f>IF(OR(G1017="中止",G1017="取消"),"998",IF(ISNA(MATCH($E1017,施設情報!$B$2:$B$96,0)),"999",INDEX(施設情報!$C$2:$C$96,MATCH($E1017,施設情報!$B$2:$B$96,0))))</f>
        <v>024</v>
      </c>
      <c r="I1017" s="139">
        <f t="shared" si="253"/>
        <v>46094</v>
      </c>
      <c r="J1017" s="137" t="str">
        <f t="shared" si="254"/>
        <v>024-46094</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100</v>
      </c>
      <c r="W1017" s="137">
        <f t="shared" si="268"/>
        <v>100</v>
      </c>
      <c r="X1017" s="137">
        <f t="shared" si="268"/>
        <v>100</v>
      </c>
      <c r="Y1017" s="137">
        <f t="shared" si="268"/>
        <v>100</v>
      </c>
      <c r="Z1017" s="137">
        <f t="shared" si="268"/>
        <v>100</v>
      </c>
      <c r="AA1017" s="137">
        <f t="shared" si="268"/>
        <v>100</v>
      </c>
      <c r="AB1017" s="137">
        <f t="shared" si="268"/>
        <v>100</v>
      </c>
      <c r="AC1017" s="137">
        <f t="shared" si="268"/>
        <v>100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1</v>
      </c>
      <c r="AM1017" s="136">
        <v>1</v>
      </c>
    </row>
    <row r="1018" spans="1:39" ht="75">
      <c r="A1018" s="148">
        <v>600</v>
      </c>
      <c r="B1018" s="149">
        <v>46094</v>
      </c>
      <c r="C1018" s="150">
        <v>9</v>
      </c>
      <c r="D1018" s="150">
        <v>17</v>
      </c>
      <c r="E1018" s="153" t="s">
        <v>77</v>
      </c>
      <c r="F1018" s="156" t="s">
        <v>38</v>
      </c>
      <c r="G1018" s="207" t="s">
        <v>495</v>
      </c>
      <c r="H1018" s="138" t="str">
        <f>IF(OR(G1018="中止",G1018="取消"),"998",IF(ISNA(MATCH($E1018,施設情報!$B$2:$B$96,0)),"999",INDEX(施設情報!$C$2:$C$96,MATCH($E1018,施設情報!$B$2:$B$96,0))))</f>
        <v>998</v>
      </c>
      <c r="I1018" s="139">
        <f t="shared" si="253"/>
        <v>46094</v>
      </c>
      <c r="J1018" s="137" t="str">
        <f t="shared" si="254"/>
        <v>998-46094</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1</v>
      </c>
      <c r="AM1018" s="136">
        <v>1</v>
      </c>
    </row>
    <row r="1019" spans="1:39" ht="112.5">
      <c r="A1019" s="148">
        <v>601</v>
      </c>
      <c r="B1019" s="149">
        <v>46094</v>
      </c>
      <c r="C1019" s="150">
        <v>9</v>
      </c>
      <c r="D1019" s="150">
        <v>17</v>
      </c>
      <c r="E1019" s="153" t="s">
        <v>78</v>
      </c>
      <c r="F1019" s="156" t="s">
        <v>38</v>
      </c>
      <c r="G1019" s="207" t="s">
        <v>495</v>
      </c>
      <c r="H1019" s="138" t="str">
        <f>IF(OR(G1019="中止",G1019="取消"),"998",IF(ISNA(MATCH($E1019,施設情報!$B$2:$B$96,0)),"999",INDEX(施設情報!$C$2:$C$96,MATCH($E1019,施設情報!$B$2:$B$96,0))))</f>
        <v>998</v>
      </c>
      <c r="I1019" s="139">
        <f t="shared" si="253"/>
        <v>46094</v>
      </c>
      <c r="J1019" s="137" t="str">
        <f t="shared" si="254"/>
        <v>998-46094</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93.75">
      <c r="A1020" s="148">
        <v>602</v>
      </c>
      <c r="B1020" s="149">
        <v>46094</v>
      </c>
      <c r="C1020" s="150">
        <v>9</v>
      </c>
      <c r="D1020" s="150">
        <v>17</v>
      </c>
      <c r="E1020" s="153" t="s">
        <v>79</v>
      </c>
      <c r="F1020" s="156" t="s">
        <v>38</v>
      </c>
      <c r="G1020" s="207" t="s">
        <v>495</v>
      </c>
      <c r="H1020" s="138" t="str">
        <f>IF(OR(G1020="中止",G1020="取消"),"998",IF(ISNA(MATCH($E1020,施設情報!$B$2:$B$96,0)),"999",INDEX(施設情報!$C$2:$C$96,MATCH($E1020,施設情報!$B$2:$B$96,0))))</f>
        <v>998</v>
      </c>
      <c r="I1020" s="139">
        <f t="shared" si="253"/>
        <v>46094</v>
      </c>
      <c r="J1020" s="137" t="str">
        <f t="shared" si="254"/>
        <v>998-46094</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112.5">
      <c r="A1021" s="148">
        <v>603</v>
      </c>
      <c r="B1021" s="149">
        <v>46094</v>
      </c>
      <c r="C1021" s="150">
        <v>9</v>
      </c>
      <c r="D1021" s="150">
        <v>17</v>
      </c>
      <c r="E1021" s="153" t="s">
        <v>80</v>
      </c>
      <c r="F1021" s="156" t="s">
        <v>38</v>
      </c>
      <c r="G1021" s="207" t="s">
        <v>495</v>
      </c>
      <c r="H1021" s="138" t="str">
        <f>IF(OR(G1021="中止",G1021="取消"),"998",IF(ISNA(MATCH($E1021,施設情報!$B$2:$B$96,0)),"999",INDEX(施設情報!$C$2:$C$96,MATCH($E1021,施設情報!$B$2:$B$96,0))))</f>
        <v>998</v>
      </c>
      <c r="I1021" s="139">
        <f t="shared" si="253"/>
        <v>46094</v>
      </c>
      <c r="J1021" s="137" t="str">
        <f t="shared" si="254"/>
        <v>998-46094</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112.5">
      <c r="A1022" s="148">
        <v>604</v>
      </c>
      <c r="B1022" s="149">
        <v>46094</v>
      </c>
      <c r="C1022" s="150">
        <v>9</v>
      </c>
      <c r="D1022" s="150">
        <v>17</v>
      </c>
      <c r="E1022" s="153" t="s">
        <v>81</v>
      </c>
      <c r="F1022" s="156" t="s">
        <v>38</v>
      </c>
      <c r="G1022" s="207" t="s">
        <v>495</v>
      </c>
      <c r="H1022" s="138" t="str">
        <f>IF(OR(G1022="中止",G1022="取消"),"998",IF(ISNA(MATCH($E1022,施設情報!$B$2:$B$96,0)),"999",INDEX(施設情報!$C$2:$C$96,MATCH($E1022,施設情報!$B$2:$B$96,0))))</f>
        <v>998</v>
      </c>
      <c r="I1022" s="139">
        <f t="shared" si="253"/>
        <v>46094</v>
      </c>
      <c r="J1022" s="137" t="str">
        <f t="shared" si="254"/>
        <v>998-46094</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93.75">
      <c r="A1023" s="148">
        <v>605</v>
      </c>
      <c r="B1023" s="149">
        <v>46094</v>
      </c>
      <c r="C1023" s="150">
        <v>9</v>
      </c>
      <c r="D1023" s="150">
        <v>17</v>
      </c>
      <c r="E1023" s="153" t="s">
        <v>82</v>
      </c>
      <c r="F1023" s="156" t="s">
        <v>38</v>
      </c>
      <c r="G1023" s="207" t="s">
        <v>495</v>
      </c>
      <c r="H1023" s="138" t="str">
        <f>IF(OR(G1023="中止",G1023="取消"),"998",IF(ISNA(MATCH($E1023,施設情報!$B$2:$B$96,0)),"999",INDEX(施設情報!$C$2:$C$96,MATCH($E1023,施設情報!$B$2:$B$96,0))))</f>
        <v>998</v>
      </c>
      <c r="I1023" s="139">
        <f t="shared" si="253"/>
        <v>46094</v>
      </c>
      <c r="J1023" s="137" t="str">
        <f t="shared" si="254"/>
        <v>998-46094</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93.75">
      <c r="A1024" s="148">
        <v>606</v>
      </c>
      <c r="B1024" s="149">
        <v>46094</v>
      </c>
      <c r="C1024" s="150">
        <v>9</v>
      </c>
      <c r="D1024" s="150">
        <v>17</v>
      </c>
      <c r="E1024" s="153" t="s">
        <v>83</v>
      </c>
      <c r="F1024" s="156" t="s">
        <v>38</v>
      </c>
      <c r="G1024" s="207" t="s">
        <v>495</v>
      </c>
      <c r="H1024" s="138" t="str">
        <f>IF(OR(G1024="中止",G1024="取消"),"998",IF(ISNA(MATCH($E1024,施設情報!$B$2:$B$96,0)),"999",INDEX(施設情報!$C$2:$C$96,MATCH($E1024,施設情報!$B$2:$B$96,0))))</f>
        <v>998</v>
      </c>
      <c r="I1024" s="139">
        <f t="shared" si="253"/>
        <v>46094</v>
      </c>
      <c r="J1024" s="137" t="str">
        <f t="shared" si="254"/>
        <v>998-46094</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75">
      <c r="A1025" s="148">
        <v>658</v>
      </c>
      <c r="B1025" s="149">
        <v>46094</v>
      </c>
      <c r="C1025" s="150">
        <v>9</v>
      </c>
      <c r="D1025" s="150">
        <v>17</v>
      </c>
      <c r="E1025" s="153" t="s">
        <v>77</v>
      </c>
      <c r="F1025" s="156" t="s">
        <v>38</v>
      </c>
      <c r="G1025" s="156" t="s">
        <v>495</v>
      </c>
      <c r="H1025" s="138" t="str">
        <f>IF(OR(G1025="中止",G1025="取消"),"998",IF(ISNA(MATCH($E1025,施設情報!$B$2:$B$96,0)),"999",INDEX(施設情報!$C$2:$C$96,MATCH($E1025,施設情報!$B$2:$B$96,0))))</f>
        <v>998</v>
      </c>
      <c r="I1025" s="139">
        <f t="shared" si="253"/>
        <v>46094</v>
      </c>
      <c r="J1025" s="137" t="str">
        <f t="shared" si="254"/>
        <v>998-46094</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37.5">
      <c r="A1026" s="148">
        <v>701</v>
      </c>
      <c r="B1026" s="149">
        <v>46094</v>
      </c>
      <c r="C1026" s="150">
        <v>9</v>
      </c>
      <c r="D1026" s="150">
        <v>17</v>
      </c>
      <c r="E1026" s="153" t="s">
        <v>88</v>
      </c>
      <c r="F1026" s="156" t="s">
        <v>38</v>
      </c>
      <c r="G1026" s="156" t="s">
        <v>100</v>
      </c>
      <c r="H1026" s="138" t="str">
        <f>IF(OR(G1026="中止",G1026="取消"),"998",IF(ISNA(MATCH($E1026,施設情報!$B$2:$B$96,0)),"999",INDEX(施設情報!$C$2:$C$96,MATCH($E1026,施設情報!$B$2:$B$96,0))))</f>
        <v>063</v>
      </c>
      <c r="I1026" s="139">
        <f t="shared" si="253"/>
        <v>46094</v>
      </c>
      <c r="J1026" s="137" t="str">
        <f t="shared" si="254"/>
        <v>063-46094</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36">
      <c r="A1027" s="148">
        <v>702</v>
      </c>
      <c r="B1027" s="149">
        <v>46094</v>
      </c>
      <c r="C1027" s="150">
        <v>9</v>
      </c>
      <c r="D1027" s="150">
        <v>17</v>
      </c>
      <c r="E1027" s="153" t="s">
        <v>92</v>
      </c>
      <c r="F1027" s="156" t="s">
        <v>38</v>
      </c>
      <c r="G1027" s="156" t="s">
        <v>100</v>
      </c>
      <c r="H1027" s="138" t="str">
        <f>IF(OR(G1027="中止",G1027="取消"),"998",IF(ISNA(MATCH($E1027,施設情報!$B$2:$B$96,0)),"999",INDEX(施設情報!$C$2:$C$96,MATCH($E1027,施設情報!$B$2:$B$96,0))))</f>
        <v>009</v>
      </c>
      <c r="I1027" s="139">
        <f t="shared" si="253"/>
        <v>46094</v>
      </c>
      <c r="J1027" s="137" t="str">
        <f t="shared" si="254"/>
        <v>009-46094</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90">
      <c r="A1028" s="148">
        <v>703</v>
      </c>
      <c r="B1028" s="149">
        <v>46094</v>
      </c>
      <c r="C1028" s="150">
        <v>9</v>
      </c>
      <c r="D1028" s="150">
        <v>17</v>
      </c>
      <c r="E1028" s="153" t="s">
        <v>95</v>
      </c>
      <c r="F1028" s="156" t="s">
        <v>38</v>
      </c>
      <c r="G1028" s="156" t="s">
        <v>100</v>
      </c>
      <c r="H1028" s="138" t="str">
        <f>IF(OR(G1028="中止",G1028="取消"),"998",IF(ISNA(MATCH($E1028,施設情報!$B$2:$B$96,0)),"999",INDEX(施設情報!$C$2:$C$96,MATCH($E1028,施設情報!$B$2:$B$96,0))))</f>
        <v>011</v>
      </c>
      <c r="I1028" s="139">
        <f t="shared" si="253"/>
        <v>46094</v>
      </c>
      <c r="J1028" s="137" t="str">
        <f t="shared" si="254"/>
        <v>011-46094</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72">
      <c r="A1029" s="148">
        <v>704</v>
      </c>
      <c r="B1029" s="149">
        <v>46094</v>
      </c>
      <c r="C1029" s="150">
        <v>9</v>
      </c>
      <c r="D1029" s="150">
        <v>17</v>
      </c>
      <c r="E1029" s="153" t="s">
        <v>94</v>
      </c>
      <c r="F1029" s="156" t="s">
        <v>38</v>
      </c>
      <c r="G1029" s="156" t="s">
        <v>100</v>
      </c>
      <c r="H1029" s="138" t="str">
        <f>IF(OR(G1029="中止",G1029="取消"),"998",IF(ISNA(MATCH($E1029,施設情報!$B$2:$B$96,0)),"999",INDEX(施設情報!$C$2:$C$96,MATCH($E1029,施設情報!$B$2:$B$96,0))))</f>
        <v>012</v>
      </c>
      <c r="I1029" s="139">
        <f t="shared" ref="I1029:I1092" si="271">B1029</f>
        <v>46094</v>
      </c>
      <c r="J1029" s="137" t="str">
        <f t="shared" ref="J1029:J1092" si="272">H1029&amp;"-"&amp;I1029</f>
        <v>012-46094</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75">
      <c r="A1030" s="148">
        <v>722</v>
      </c>
      <c r="B1030" s="149">
        <v>46094</v>
      </c>
      <c r="C1030" s="150">
        <v>9</v>
      </c>
      <c r="D1030" s="150">
        <v>17</v>
      </c>
      <c r="E1030" s="153" t="s">
        <v>77</v>
      </c>
      <c r="F1030" s="156" t="s">
        <v>38</v>
      </c>
      <c r="G1030" s="156" t="s">
        <v>100</v>
      </c>
      <c r="H1030" s="138" t="str">
        <f>IF(OR(G1030="中止",G1030="取消"),"998",IF(ISNA(MATCH($E1030,施設情報!$B$2:$B$96,0)),"999",INDEX(施設情報!$C$2:$C$96,MATCH($E1030,施設情報!$B$2:$B$96,0))))</f>
        <v>054</v>
      </c>
      <c r="I1030" s="139">
        <f t="shared" si="271"/>
        <v>46094</v>
      </c>
      <c r="J1030" s="137" t="str">
        <f t="shared" si="272"/>
        <v>054-46094</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56.25">
      <c r="A1031" s="148">
        <v>1123</v>
      </c>
      <c r="B1031" s="149">
        <v>46094</v>
      </c>
      <c r="C1031" s="150">
        <v>9</v>
      </c>
      <c r="D1031" s="150">
        <v>17</v>
      </c>
      <c r="E1031" s="153" t="s">
        <v>37</v>
      </c>
      <c r="F1031" s="156" t="s">
        <v>38</v>
      </c>
      <c r="G1031" s="156" t="s">
        <v>495</v>
      </c>
      <c r="H1031" s="138" t="str">
        <f>IF(OR(G1031="中止",G1031="取消"),"998",IF(ISNA(MATCH($E1031,施設情報!$B$2:$B$96,0)),"999",INDEX(施設情報!$C$2:$C$96,MATCH($E1031,施設情報!$B$2:$B$96,0))))</f>
        <v>998</v>
      </c>
      <c r="I1031" s="139">
        <f t="shared" si="271"/>
        <v>46094</v>
      </c>
      <c r="J1031" s="137" t="str">
        <f t="shared" si="272"/>
        <v>998-46094</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56.25">
      <c r="A1032" s="148">
        <v>1128</v>
      </c>
      <c r="B1032" s="149">
        <v>46094</v>
      </c>
      <c r="C1032" s="150">
        <v>9</v>
      </c>
      <c r="D1032" s="150">
        <v>17</v>
      </c>
      <c r="E1032" s="153" t="s">
        <v>84</v>
      </c>
      <c r="F1032" s="156" t="s">
        <v>38</v>
      </c>
      <c r="G1032" s="156" t="s">
        <v>495</v>
      </c>
      <c r="H1032" s="138" t="str">
        <f>IF(OR(G1032="中止",G1032="取消"),"998",IF(ISNA(MATCH($E1032,施設情報!$B$2:$B$96,0)),"999",INDEX(施設情報!$C$2:$C$96,MATCH($E1032,施設情報!$B$2:$B$96,0))))</f>
        <v>998</v>
      </c>
      <c r="I1032" s="139">
        <f t="shared" si="271"/>
        <v>46094</v>
      </c>
      <c r="J1032" s="137" t="str">
        <f t="shared" si="272"/>
        <v>998-46094</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56.25">
      <c r="A1033" s="148">
        <v>1344</v>
      </c>
      <c r="B1033" s="149">
        <v>46094</v>
      </c>
      <c r="C1033" s="150">
        <v>9</v>
      </c>
      <c r="D1033" s="150">
        <v>17</v>
      </c>
      <c r="E1033" s="153" t="s">
        <v>37</v>
      </c>
      <c r="F1033" s="156" t="s">
        <v>38</v>
      </c>
      <c r="G1033" s="156" t="s">
        <v>497</v>
      </c>
      <c r="H1033" s="138" t="str">
        <f>IF(OR(G1033="中止",G1033="取消"),"998",IF(ISNA(MATCH($E1033,施設情報!$B$2:$B$96,0)),"999",INDEX(施設情報!$C$2:$C$96,MATCH($E1033,施設情報!$B$2:$B$96,0))))</f>
        <v>043</v>
      </c>
      <c r="I1033" s="139">
        <f t="shared" si="271"/>
        <v>46094</v>
      </c>
      <c r="J1033" s="137" t="str">
        <f t="shared" si="272"/>
        <v>043-46094</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56.25">
      <c r="A1034" s="148">
        <v>1345</v>
      </c>
      <c r="B1034" s="149">
        <v>46094</v>
      </c>
      <c r="C1034" s="150">
        <v>9</v>
      </c>
      <c r="D1034" s="150">
        <v>17</v>
      </c>
      <c r="E1034" s="153" t="s">
        <v>84</v>
      </c>
      <c r="F1034" s="156" t="s">
        <v>38</v>
      </c>
      <c r="G1034" s="156" t="s">
        <v>497</v>
      </c>
      <c r="H1034" s="138" t="str">
        <f>IF(OR(G1034="中止",G1034="取消"),"998",IF(ISNA(MATCH($E1034,施設情報!$B$2:$B$96,0)),"999",INDEX(施設情報!$C$2:$C$96,MATCH($E1034,施設情報!$B$2:$B$96,0))))</f>
        <v>067</v>
      </c>
      <c r="I1034" s="139">
        <f t="shared" si="271"/>
        <v>46094</v>
      </c>
      <c r="J1034" s="137" t="str">
        <f t="shared" si="272"/>
        <v>067-46094</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1</v>
      </c>
      <c r="AM1034" s="136">
        <v>1</v>
      </c>
    </row>
    <row r="1035" spans="1:39" ht="37.5">
      <c r="A1035" s="148">
        <v>1354</v>
      </c>
      <c r="B1035" s="149">
        <v>46094</v>
      </c>
      <c r="C1035" s="150">
        <v>9</v>
      </c>
      <c r="D1035" s="150">
        <v>17</v>
      </c>
      <c r="E1035" s="153" t="s">
        <v>87</v>
      </c>
      <c r="F1035" s="156" t="s">
        <v>97</v>
      </c>
      <c r="G1035" s="156" t="s">
        <v>497</v>
      </c>
      <c r="H1035" s="138" t="str">
        <f>IF(OR(G1035="中止",G1035="取消"),"998",IF(ISNA(MATCH($E1035,施設情報!$B$2:$B$96,0)),"999",INDEX(施設情報!$C$2:$C$96,MATCH($E1035,施設情報!$B$2:$B$96,0))))</f>
        <v>068</v>
      </c>
      <c r="I1035" s="139">
        <f t="shared" si="271"/>
        <v>46094</v>
      </c>
      <c r="J1035" s="137" t="str">
        <f t="shared" si="272"/>
        <v>068-46094</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50</v>
      </c>
      <c r="W1035" s="137">
        <f t="shared" ref="W1035:AJ1044" si="276">IF(AND(W$3&gt;=$K1035,W$3&lt;$L1035),100*$AM1035,0)</f>
        <v>50</v>
      </c>
      <c r="X1035" s="137">
        <f t="shared" si="276"/>
        <v>50</v>
      </c>
      <c r="Y1035" s="137">
        <f t="shared" si="276"/>
        <v>50</v>
      </c>
      <c r="Z1035" s="137">
        <f t="shared" si="276"/>
        <v>50</v>
      </c>
      <c r="AA1035" s="137">
        <f t="shared" si="276"/>
        <v>50</v>
      </c>
      <c r="AB1035" s="137">
        <f t="shared" si="276"/>
        <v>50</v>
      </c>
      <c r="AC1035" s="137">
        <f t="shared" si="276"/>
        <v>50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0.5</v>
      </c>
      <c r="AM1035" s="136">
        <v>0.5</v>
      </c>
    </row>
    <row r="1036" spans="1:39" ht="37.5">
      <c r="A1036" s="148">
        <v>1355</v>
      </c>
      <c r="B1036" s="149">
        <v>46094</v>
      </c>
      <c r="C1036" s="150">
        <v>9</v>
      </c>
      <c r="D1036" s="150">
        <v>17</v>
      </c>
      <c r="E1036" s="153" t="s">
        <v>63</v>
      </c>
      <c r="F1036" s="156" t="s">
        <v>97</v>
      </c>
      <c r="G1036" s="156" t="s">
        <v>497</v>
      </c>
      <c r="H1036" s="138" t="str">
        <f>IF(OR(G1036="中止",G1036="取消"),"998",IF(ISNA(MATCH($E1036,施設情報!$B$2:$B$96,0)),"999",INDEX(施設情報!$C$2:$C$96,MATCH($E1036,施設情報!$B$2:$B$96,0))))</f>
        <v>036</v>
      </c>
      <c r="I1036" s="139">
        <f t="shared" si="271"/>
        <v>46094</v>
      </c>
      <c r="J1036" s="137" t="str">
        <f t="shared" si="272"/>
        <v>036-46094</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50</v>
      </c>
      <c r="W1036" s="137">
        <f t="shared" si="276"/>
        <v>50</v>
      </c>
      <c r="X1036" s="137">
        <f t="shared" si="276"/>
        <v>50</v>
      </c>
      <c r="Y1036" s="137">
        <f t="shared" si="276"/>
        <v>50</v>
      </c>
      <c r="Z1036" s="137">
        <f t="shared" si="276"/>
        <v>50</v>
      </c>
      <c r="AA1036" s="137">
        <f t="shared" si="276"/>
        <v>50</v>
      </c>
      <c r="AB1036" s="137">
        <f t="shared" si="276"/>
        <v>50</v>
      </c>
      <c r="AC1036" s="137">
        <f t="shared" si="276"/>
        <v>50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0.5</v>
      </c>
      <c r="AM1036" s="136">
        <v>0.5</v>
      </c>
    </row>
    <row r="1037" spans="1:39" ht="56.25">
      <c r="A1037" s="148">
        <v>1376</v>
      </c>
      <c r="B1037" s="149">
        <v>46094</v>
      </c>
      <c r="C1037" s="150">
        <v>9</v>
      </c>
      <c r="D1037" s="150">
        <v>17</v>
      </c>
      <c r="E1037" s="153" t="s">
        <v>32</v>
      </c>
      <c r="F1037" s="156" t="s">
        <v>97</v>
      </c>
      <c r="G1037" s="156" t="s">
        <v>497</v>
      </c>
      <c r="H1037" s="138" t="str">
        <f>IF(OR(G1037="中止",G1037="取消"),"998",IF(ISNA(MATCH($E1037,施設情報!$B$2:$B$96,0)),"999",INDEX(施設情報!$C$2:$C$96,MATCH($E1037,施設情報!$B$2:$B$96,0))))</f>
        <v>039</v>
      </c>
      <c r="I1037" s="139">
        <f t="shared" si="271"/>
        <v>46094</v>
      </c>
      <c r="J1037" s="137" t="str">
        <f t="shared" si="272"/>
        <v>039-46094</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50</v>
      </c>
      <c r="W1037" s="137">
        <f t="shared" si="276"/>
        <v>50</v>
      </c>
      <c r="X1037" s="137">
        <f t="shared" si="276"/>
        <v>50</v>
      </c>
      <c r="Y1037" s="137">
        <f t="shared" si="276"/>
        <v>50</v>
      </c>
      <c r="Z1037" s="137">
        <f t="shared" si="276"/>
        <v>50</v>
      </c>
      <c r="AA1037" s="137">
        <f t="shared" si="276"/>
        <v>50</v>
      </c>
      <c r="AB1037" s="137">
        <f t="shared" si="276"/>
        <v>50</v>
      </c>
      <c r="AC1037" s="137">
        <f t="shared" si="276"/>
        <v>50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0.5</v>
      </c>
      <c r="AM1037" s="136">
        <v>0.5</v>
      </c>
    </row>
    <row r="1038" spans="1:39" ht="56.25">
      <c r="A1038" s="148">
        <v>1377</v>
      </c>
      <c r="B1038" s="149">
        <v>46094</v>
      </c>
      <c r="C1038" s="150">
        <v>9</v>
      </c>
      <c r="D1038" s="150">
        <v>17</v>
      </c>
      <c r="E1038" s="153" t="s">
        <v>33</v>
      </c>
      <c r="F1038" s="156" t="s">
        <v>97</v>
      </c>
      <c r="G1038" s="156" t="s">
        <v>497</v>
      </c>
      <c r="H1038" s="138" t="str">
        <f>IF(OR(G1038="中止",G1038="取消"),"998",IF(ISNA(MATCH($E1038,施設情報!$B$2:$B$96,0)),"999",INDEX(施設情報!$C$2:$C$96,MATCH($E1038,施設情報!$B$2:$B$96,0))))</f>
        <v>038</v>
      </c>
      <c r="I1038" s="139">
        <f t="shared" si="271"/>
        <v>46094</v>
      </c>
      <c r="J1038" s="137" t="str">
        <f t="shared" si="272"/>
        <v>038-46094</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50</v>
      </c>
      <c r="W1038" s="137">
        <f t="shared" si="276"/>
        <v>50</v>
      </c>
      <c r="X1038" s="137">
        <f t="shared" si="276"/>
        <v>50</v>
      </c>
      <c r="Y1038" s="137">
        <f t="shared" si="276"/>
        <v>50</v>
      </c>
      <c r="Z1038" s="137">
        <f t="shared" si="276"/>
        <v>50</v>
      </c>
      <c r="AA1038" s="137">
        <f t="shared" si="276"/>
        <v>50</v>
      </c>
      <c r="AB1038" s="137">
        <f t="shared" si="276"/>
        <v>50</v>
      </c>
      <c r="AC1038" s="137">
        <f t="shared" si="276"/>
        <v>50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0.5</v>
      </c>
      <c r="AM1038" s="136">
        <v>0.5</v>
      </c>
    </row>
    <row r="1039" spans="1:39" ht="56.25">
      <c r="A1039" s="148">
        <v>1378</v>
      </c>
      <c r="B1039" s="149">
        <v>46094</v>
      </c>
      <c r="C1039" s="150">
        <v>9</v>
      </c>
      <c r="D1039" s="150">
        <v>17</v>
      </c>
      <c r="E1039" s="153" t="s">
        <v>34</v>
      </c>
      <c r="F1039" s="156" t="s">
        <v>97</v>
      </c>
      <c r="G1039" s="156" t="s">
        <v>497</v>
      </c>
      <c r="H1039" s="138" t="str">
        <f>IF(OR(G1039="中止",G1039="取消"),"998",IF(ISNA(MATCH($E1039,施設情報!$B$2:$B$96,0)),"999",INDEX(施設情報!$C$2:$C$96,MATCH($E1039,施設情報!$B$2:$B$96,0))))</f>
        <v>040</v>
      </c>
      <c r="I1039" s="139">
        <f t="shared" si="271"/>
        <v>46094</v>
      </c>
      <c r="J1039" s="137" t="str">
        <f t="shared" si="272"/>
        <v>040-46094</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50</v>
      </c>
      <c r="W1039" s="137">
        <f t="shared" si="276"/>
        <v>50</v>
      </c>
      <c r="X1039" s="137">
        <f t="shared" si="276"/>
        <v>50</v>
      </c>
      <c r="Y1039" s="137">
        <f t="shared" si="276"/>
        <v>50</v>
      </c>
      <c r="Z1039" s="137">
        <f t="shared" si="276"/>
        <v>50</v>
      </c>
      <c r="AA1039" s="137">
        <f t="shared" si="276"/>
        <v>50</v>
      </c>
      <c r="AB1039" s="137">
        <f t="shared" si="276"/>
        <v>50</v>
      </c>
      <c r="AC1039" s="137">
        <f t="shared" si="276"/>
        <v>50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0.5</v>
      </c>
      <c r="AM1039" s="136">
        <v>0.5</v>
      </c>
    </row>
    <row r="1040" spans="1:39" ht="56.25">
      <c r="A1040" s="148">
        <v>1379</v>
      </c>
      <c r="B1040" s="149">
        <v>46094</v>
      </c>
      <c r="C1040" s="150">
        <v>9</v>
      </c>
      <c r="D1040" s="150">
        <v>17</v>
      </c>
      <c r="E1040" s="153" t="s">
        <v>35</v>
      </c>
      <c r="F1040" s="156" t="s">
        <v>97</v>
      </c>
      <c r="G1040" s="156" t="s">
        <v>497</v>
      </c>
      <c r="H1040" s="138" t="str">
        <f>IF(OR(G1040="中止",G1040="取消"),"998",IF(ISNA(MATCH($E1040,施設情報!$B$2:$B$96,0)),"999",INDEX(施設情報!$C$2:$C$96,MATCH($E1040,施設情報!$B$2:$B$96,0))))</f>
        <v>041</v>
      </c>
      <c r="I1040" s="139">
        <f t="shared" si="271"/>
        <v>46094</v>
      </c>
      <c r="J1040" s="137" t="str">
        <f t="shared" si="272"/>
        <v>041-46094</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50</v>
      </c>
      <c r="W1040" s="137">
        <f t="shared" si="276"/>
        <v>50</v>
      </c>
      <c r="X1040" s="137">
        <f t="shared" si="276"/>
        <v>50</v>
      </c>
      <c r="Y1040" s="137">
        <f t="shared" si="276"/>
        <v>50</v>
      </c>
      <c r="Z1040" s="137">
        <f t="shared" si="276"/>
        <v>50</v>
      </c>
      <c r="AA1040" s="137">
        <f t="shared" si="276"/>
        <v>50</v>
      </c>
      <c r="AB1040" s="137">
        <f t="shared" si="276"/>
        <v>50</v>
      </c>
      <c r="AC1040" s="137">
        <f t="shared" si="276"/>
        <v>50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0.5</v>
      </c>
      <c r="AM1040" s="136">
        <v>0.5</v>
      </c>
    </row>
    <row r="1041" spans="1:39" ht="56.25">
      <c r="A1041" s="148">
        <v>1380</v>
      </c>
      <c r="B1041" s="149">
        <v>46094</v>
      </c>
      <c r="C1041" s="150">
        <v>9</v>
      </c>
      <c r="D1041" s="150">
        <v>17</v>
      </c>
      <c r="E1041" s="153" t="s">
        <v>36</v>
      </c>
      <c r="F1041" s="156" t="s">
        <v>97</v>
      </c>
      <c r="G1041" s="156" t="s">
        <v>497</v>
      </c>
      <c r="H1041" s="138" t="str">
        <f>IF(OR(G1041="中止",G1041="取消"),"998",IF(ISNA(MATCH($E1041,施設情報!$B$2:$B$96,0)),"999",INDEX(施設情報!$C$2:$C$96,MATCH($E1041,施設情報!$B$2:$B$96,0))))</f>
        <v>042</v>
      </c>
      <c r="I1041" s="139">
        <f t="shared" si="271"/>
        <v>46094</v>
      </c>
      <c r="J1041" s="137" t="str">
        <f t="shared" si="272"/>
        <v>042-46094</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50</v>
      </c>
      <c r="W1041" s="137">
        <f t="shared" si="276"/>
        <v>50</v>
      </c>
      <c r="X1041" s="137">
        <f t="shared" si="276"/>
        <v>50</v>
      </c>
      <c r="Y1041" s="137">
        <f t="shared" si="276"/>
        <v>50</v>
      </c>
      <c r="Z1041" s="137">
        <f t="shared" si="276"/>
        <v>50</v>
      </c>
      <c r="AA1041" s="137">
        <f t="shared" si="276"/>
        <v>50</v>
      </c>
      <c r="AB1041" s="137">
        <f t="shared" si="276"/>
        <v>50</v>
      </c>
      <c r="AC1041" s="137">
        <f t="shared" si="276"/>
        <v>50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0.5</v>
      </c>
      <c r="AM1041" s="136">
        <v>0.5</v>
      </c>
    </row>
    <row r="1042" spans="1:39" ht="37.5">
      <c r="A1042" s="148">
        <v>21</v>
      </c>
      <c r="B1042" s="149">
        <v>46095</v>
      </c>
      <c r="C1042" s="150">
        <v>0</v>
      </c>
      <c r="D1042" s="150">
        <v>24</v>
      </c>
      <c r="E1042" s="153" t="s">
        <v>28</v>
      </c>
      <c r="F1042" s="156" t="s">
        <v>29</v>
      </c>
      <c r="G1042" s="156" t="s">
        <v>1</v>
      </c>
      <c r="H1042" s="138" t="str">
        <f>IF(OR(G1042="中止",G1042="取消"),"998",IF(ISNA(MATCH($E1042,施設情報!$B$2:$B$96,0)),"999",INDEX(施設情報!$C$2:$C$96,MATCH($E1042,施設情報!$B$2:$B$96,0))))</f>
        <v>001</v>
      </c>
      <c r="I1042" s="139">
        <f t="shared" si="271"/>
        <v>46095</v>
      </c>
      <c r="J1042" s="137" t="str">
        <f t="shared" si="272"/>
        <v>001-46095</v>
      </c>
      <c r="K1042" s="137">
        <f t="shared" si="273"/>
        <v>0</v>
      </c>
      <c r="L1042" s="137">
        <f t="shared" si="274"/>
        <v>1</v>
      </c>
      <c r="M1042" s="137">
        <f t="shared" si="275"/>
        <v>100</v>
      </c>
      <c r="N1042" s="137">
        <f t="shared" si="275"/>
        <v>100</v>
      </c>
      <c r="O1042" s="137">
        <f t="shared" si="275"/>
        <v>100</v>
      </c>
      <c r="P1042" s="137">
        <f t="shared" si="275"/>
        <v>100</v>
      </c>
      <c r="Q1042" s="137">
        <f t="shared" si="275"/>
        <v>100</v>
      </c>
      <c r="R1042" s="137">
        <f t="shared" si="275"/>
        <v>100</v>
      </c>
      <c r="S1042" s="137">
        <f t="shared" si="275"/>
        <v>100</v>
      </c>
      <c r="T1042" s="137">
        <f t="shared" si="275"/>
        <v>100</v>
      </c>
      <c r="U1042" s="137">
        <f t="shared" si="275"/>
        <v>100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100</v>
      </c>
      <c r="AE1042" s="137">
        <f t="shared" si="276"/>
        <v>100</v>
      </c>
      <c r="AF1042" s="137">
        <f t="shared" si="276"/>
        <v>100</v>
      </c>
      <c r="AG1042" s="137">
        <f t="shared" si="276"/>
        <v>100</v>
      </c>
      <c r="AH1042" s="137">
        <f t="shared" si="276"/>
        <v>100</v>
      </c>
      <c r="AI1042" s="137">
        <f t="shared" si="276"/>
        <v>100</v>
      </c>
      <c r="AJ1042" s="137">
        <f t="shared" si="276"/>
        <v>100</v>
      </c>
      <c r="AK1042" s="136">
        <f ca="1">IF(AND(AND($AK$3&lt;=B1042,B1042&lt;=$AK$1),B1042&lt;&gt;""),1,0)</f>
        <v>1</v>
      </c>
      <c r="AL1042" s="136">
        <f>IF(OR(F1042="工事・メンテ（共用可）",F1042="要調整"),0.5,IF(F1042="ヘリ訓練日",0.4,1))</f>
        <v>1</v>
      </c>
      <c r="AM1042" s="136">
        <v>1</v>
      </c>
    </row>
    <row r="1043" spans="1:39" ht="56.25">
      <c r="A1043" s="148">
        <v>367</v>
      </c>
      <c r="B1043" s="152">
        <v>46095</v>
      </c>
      <c r="C1043" s="154">
        <v>9</v>
      </c>
      <c r="D1043" s="154">
        <v>17</v>
      </c>
      <c r="E1043" s="153" t="s">
        <v>53</v>
      </c>
      <c r="F1043" s="207" t="s">
        <v>96</v>
      </c>
      <c r="G1043" s="207" t="s">
        <v>1</v>
      </c>
      <c r="H1043" s="138" t="str">
        <f>IF(OR(G1043="中止",G1043="取消"),"998",IF(ISNA(MATCH($E1043,施設情報!$B$2:$B$96,0)),"999",INDEX(施設情報!$C$2:$C$96,MATCH($E1043,施設情報!$B$2:$B$96,0))))</f>
        <v>024</v>
      </c>
      <c r="I1043" s="139">
        <f t="shared" si="271"/>
        <v>46095</v>
      </c>
      <c r="J1043" s="137" t="str">
        <f t="shared" si="272"/>
        <v>024-46095</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75">
      <c r="A1044" s="148">
        <v>723</v>
      </c>
      <c r="B1044" s="149">
        <v>46095</v>
      </c>
      <c r="C1044" s="150">
        <v>9</v>
      </c>
      <c r="D1044" s="150">
        <v>17</v>
      </c>
      <c r="E1044" s="153" t="s">
        <v>77</v>
      </c>
      <c r="F1044" s="156" t="s">
        <v>38</v>
      </c>
      <c r="G1044" s="156" t="s">
        <v>100</v>
      </c>
      <c r="H1044" s="138" t="str">
        <f>IF(OR(G1044="中止",G1044="取消"),"998",IF(ISNA(MATCH($E1044,施設情報!$B$2:$B$96,0)),"999",INDEX(施設情報!$C$2:$C$96,MATCH($E1044,施設情報!$B$2:$B$96,0))))</f>
        <v>054</v>
      </c>
      <c r="I1044" s="139">
        <f t="shared" si="271"/>
        <v>46095</v>
      </c>
      <c r="J1044" s="137" t="str">
        <f t="shared" si="272"/>
        <v>054-46095</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37.5">
      <c r="A1045" s="148">
        <v>22</v>
      </c>
      <c r="B1045" s="149">
        <v>46096</v>
      </c>
      <c r="C1045" s="150">
        <v>0</v>
      </c>
      <c r="D1045" s="150">
        <v>24</v>
      </c>
      <c r="E1045" s="153" t="s">
        <v>28</v>
      </c>
      <c r="F1045" s="156" t="s">
        <v>29</v>
      </c>
      <c r="G1045" s="156" t="s">
        <v>1</v>
      </c>
      <c r="H1045" s="138" t="str">
        <f>IF(OR(G1045="中止",G1045="取消"),"998",IF(ISNA(MATCH($E1045,施設情報!$B$2:$B$96,0)),"999",INDEX(施設情報!$C$2:$C$96,MATCH($E1045,施設情報!$B$2:$B$96,0))))</f>
        <v>001</v>
      </c>
      <c r="I1045" s="139">
        <f t="shared" si="271"/>
        <v>46096</v>
      </c>
      <c r="J1045" s="137" t="str">
        <f t="shared" si="272"/>
        <v>001-46096</v>
      </c>
      <c r="K1045" s="137">
        <f t="shared" si="273"/>
        <v>0</v>
      </c>
      <c r="L1045" s="137">
        <f t="shared" si="274"/>
        <v>1</v>
      </c>
      <c r="M1045" s="137">
        <f t="shared" ref="M1045:V1054" si="277">IF(AND(M$3&gt;=$K1045,M$3&lt;$L1045),100*$AM1045,0)</f>
        <v>100</v>
      </c>
      <c r="N1045" s="137">
        <f t="shared" si="277"/>
        <v>100</v>
      </c>
      <c r="O1045" s="137">
        <f t="shared" si="277"/>
        <v>100</v>
      </c>
      <c r="P1045" s="137">
        <f t="shared" si="277"/>
        <v>100</v>
      </c>
      <c r="Q1045" s="137">
        <f t="shared" si="277"/>
        <v>100</v>
      </c>
      <c r="R1045" s="137">
        <f t="shared" si="277"/>
        <v>100</v>
      </c>
      <c r="S1045" s="137">
        <f t="shared" si="277"/>
        <v>100</v>
      </c>
      <c r="T1045" s="137">
        <f t="shared" si="277"/>
        <v>100</v>
      </c>
      <c r="U1045" s="137">
        <f t="shared" si="277"/>
        <v>100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100</v>
      </c>
      <c r="AE1045" s="137">
        <f t="shared" si="278"/>
        <v>100</v>
      </c>
      <c r="AF1045" s="137">
        <f t="shared" si="278"/>
        <v>100</v>
      </c>
      <c r="AG1045" s="137">
        <f t="shared" si="278"/>
        <v>100</v>
      </c>
      <c r="AH1045" s="137">
        <f t="shared" si="278"/>
        <v>100</v>
      </c>
      <c r="AI1045" s="137">
        <f t="shared" si="278"/>
        <v>100</v>
      </c>
      <c r="AJ1045" s="137">
        <f t="shared" si="278"/>
        <v>100</v>
      </c>
      <c r="AK1045" s="136">
        <f ca="1">IF(AND(AND($AK$3&lt;=B1045,B1045&lt;=$AK$1),B1045&lt;&gt;""),1,0)</f>
        <v>1</v>
      </c>
      <c r="AL1045" s="136">
        <f>IF(OR(F1045="工事・メンテ（共用可）",F1045="要調整"),0.5,IF(F1045="ヘリ訓練日",0.4,1))</f>
        <v>1</v>
      </c>
      <c r="AM1045" s="136">
        <v>1</v>
      </c>
    </row>
    <row r="1046" spans="1:39" ht="56.25">
      <c r="A1046" s="148">
        <v>368</v>
      </c>
      <c r="B1046" s="152">
        <v>46096</v>
      </c>
      <c r="C1046" s="154">
        <v>9</v>
      </c>
      <c r="D1046" s="154">
        <v>17</v>
      </c>
      <c r="E1046" s="153" t="s">
        <v>53</v>
      </c>
      <c r="F1046" s="207" t="s">
        <v>96</v>
      </c>
      <c r="G1046" s="207" t="s">
        <v>1</v>
      </c>
      <c r="H1046" s="138" t="str">
        <f>IF(OR(G1046="中止",G1046="取消"),"998",IF(ISNA(MATCH($E1046,施設情報!$B$2:$B$96,0)),"999",INDEX(施設情報!$C$2:$C$96,MATCH($E1046,施設情報!$B$2:$B$96,0))))</f>
        <v>024</v>
      </c>
      <c r="I1046" s="139">
        <f t="shared" si="271"/>
        <v>46096</v>
      </c>
      <c r="J1046" s="137" t="str">
        <f t="shared" si="272"/>
        <v>024-46096</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75">
      <c r="A1047" s="148">
        <v>724</v>
      </c>
      <c r="B1047" s="149">
        <v>46096</v>
      </c>
      <c r="C1047" s="150">
        <v>9</v>
      </c>
      <c r="D1047" s="150">
        <v>17</v>
      </c>
      <c r="E1047" s="153" t="s">
        <v>77</v>
      </c>
      <c r="F1047" s="156" t="s">
        <v>38</v>
      </c>
      <c r="G1047" s="156" t="s">
        <v>100</v>
      </c>
      <c r="H1047" s="138" t="str">
        <f>IF(OR(G1047="中止",G1047="取消"),"998",IF(ISNA(MATCH($E1047,施設情報!$B$2:$B$96,0)),"999",INDEX(施設情報!$C$2:$C$96,MATCH($E1047,施設情報!$B$2:$B$96,0))))</f>
        <v>054</v>
      </c>
      <c r="I1047" s="139">
        <f t="shared" si="271"/>
        <v>46096</v>
      </c>
      <c r="J1047" s="137" t="str">
        <f t="shared" si="272"/>
        <v>054-46096</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100</v>
      </c>
      <c r="W1047" s="137">
        <f t="shared" si="278"/>
        <v>100</v>
      </c>
      <c r="X1047" s="137">
        <f t="shared" si="278"/>
        <v>100</v>
      </c>
      <c r="Y1047" s="137">
        <f t="shared" si="278"/>
        <v>100</v>
      </c>
      <c r="Z1047" s="137">
        <f t="shared" si="278"/>
        <v>100</v>
      </c>
      <c r="AA1047" s="137">
        <f t="shared" si="278"/>
        <v>100</v>
      </c>
      <c r="AB1047" s="137">
        <f t="shared" si="278"/>
        <v>100</v>
      </c>
      <c r="AC1047" s="137">
        <f t="shared" si="278"/>
        <v>100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1</v>
      </c>
      <c r="AM1047" s="136">
        <v>1</v>
      </c>
    </row>
    <row r="1048" spans="1:39" ht="54">
      <c r="A1048" s="148">
        <v>293</v>
      </c>
      <c r="B1048" s="152">
        <v>46097</v>
      </c>
      <c r="C1048" s="154">
        <v>9</v>
      </c>
      <c r="D1048" s="154">
        <v>17</v>
      </c>
      <c r="E1048" s="153" t="s">
        <v>39</v>
      </c>
      <c r="F1048" s="207" t="s">
        <v>38</v>
      </c>
      <c r="G1048" s="207" t="s">
        <v>100</v>
      </c>
      <c r="H1048" s="138" t="str">
        <f>IF(OR(G1048="中止",G1048="取消"),"998",IF(ISNA(MATCH($E1048,施設情報!$B$2:$B$96,0)),"999",INDEX(施設情報!$C$2:$C$96,MATCH($E1048,施設情報!$B$2:$B$96,0))))</f>
        <v>002</v>
      </c>
      <c r="I1048" s="139">
        <f t="shared" si="271"/>
        <v>46097</v>
      </c>
      <c r="J1048" s="137" t="str">
        <f t="shared" si="272"/>
        <v>002-46097</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1</v>
      </c>
      <c r="AM1048" s="136">
        <v>1</v>
      </c>
    </row>
    <row r="1049" spans="1:39" ht="56.25">
      <c r="A1049" s="148">
        <v>369</v>
      </c>
      <c r="B1049" s="152">
        <v>46097</v>
      </c>
      <c r="C1049" s="154">
        <v>9</v>
      </c>
      <c r="D1049" s="154">
        <v>17</v>
      </c>
      <c r="E1049" s="153" t="s">
        <v>53</v>
      </c>
      <c r="F1049" s="207" t="s">
        <v>96</v>
      </c>
      <c r="G1049" s="207" t="s">
        <v>1</v>
      </c>
      <c r="H1049" s="138" t="str">
        <f>IF(OR(G1049="中止",G1049="取消"),"998",IF(ISNA(MATCH($E1049,施設情報!$B$2:$B$96,0)),"999",INDEX(施設情報!$C$2:$C$96,MATCH($E1049,施設情報!$B$2:$B$96,0))))</f>
        <v>024</v>
      </c>
      <c r="I1049" s="139">
        <f t="shared" si="271"/>
        <v>46097</v>
      </c>
      <c r="J1049" s="137" t="str">
        <f t="shared" si="272"/>
        <v>024-46097</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100</v>
      </c>
      <c r="W1049" s="137">
        <f t="shared" si="278"/>
        <v>100</v>
      </c>
      <c r="X1049" s="137">
        <f t="shared" si="278"/>
        <v>100</v>
      </c>
      <c r="Y1049" s="137">
        <f t="shared" si="278"/>
        <v>100</v>
      </c>
      <c r="Z1049" s="137">
        <f t="shared" si="278"/>
        <v>100</v>
      </c>
      <c r="AA1049" s="137">
        <f t="shared" si="278"/>
        <v>100</v>
      </c>
      <c r="AB1049" s="137">
        <f t="shared" si="278"/>
        <v>100</v>
      </c>
      <c r="AC1049" s="137">
        <f t="shared" si="278"/>
        <v>100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1</v>
      </c>
      <c r="AM1049" s="136">
        <v>1</v>
      </c>
    </row>
    <row r="1050" spans="1:39" ht="54">
      <c r="A1050" s="148">
        <v>583</v>
      </c>
      <c r="B1050" s="149">
        <v>46097</v>
      </c>
      <c r="C1050" s="150">
        <v>13</v>
      </c>
      <c r="D1050" s="150">
        <v>17</v>
      </c>
      <c r="E1050" s="153" t="s">
        <v>39</v>
      </c>
      <c r="F1050" s="156" t="s">
        <v>38</v>
      </c>
      <c r="G1050" s="207" t="s">
        <v>495</v>
      </c>
      <c r="H1050" s="138" t="str">
        <f>IF(OR(G1050="中止",G1050="取消"),"998",IF(ISNA(MATCH($E1050,施設情報!$B$2:$B$96,0)),"999",INDEX(施設情報!$C$2:$C$96,MATCH($E1050,施設情報!$B$2:$B$96,0))))</f>
        <v>998</v>
      </c>
      <c r="I1050" s="139">
        <f t="shared" si="271"/>
        <v>46097</v>
      </c>
      <c r="J1050" s="137" t="str">
        <f t="shared" si="272"/>
        <v>998-46097</v>
      </c>
      <c r="K1050" s="137">
        <f t="shared" si="273"/>
        <v>0.54166666666666663</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0</v>
      </c>
      <c r="W1050" s="137">
        <f t="shared" si="278"/>
        <v>0</v>
      </c>
      <c r="X1050" s="137">
        <f t="shared" si="278"/>
        <v>0</v>
      </c>
      <c r="Y1050" s="137">
        <f t="shared" si="278"/>
        <v>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1</v>
      </c>
      <c r="AM1050" s="136">
        <v>1</v>
      </c>
    </row>
    <row r="1051" spans="1:39" ht="37.5">
      <c r="A1051" s="148">
        <v>584</v>
      </c>
      <c r="B1051" s="149">
        <v>46097</v>
      </c>
      <c r="C1051" s="150">
        <v>13</v>
      </c>
      <c r="D1051" s="150">
        <v>17</v>
      </c>
      <c r="E1051" s="153" t="s">
        <v>2</v>
      </c>
      <c r="F1051" s="156" t="s">
        <v>38</v>
      </c>
      <c r="G1051" s="207" t="s">
        <v>495</v>
      </c>
      <c r="H1051" s="138" t="str">
        <f>IF(OR(G1051="中止",G1051="取消"),"998",IF(ISNA(MATCH($E1051,施設情報!$B$2:$B$96,0)),"999",INDEX(施設情報!$C$2:$C$96,MATCH($E1051,施設情報!$B$2:$B$96,0))))</f>
        <v>998</v>
      </c>
      <c r="I1051" s="139">
        <f t="shared" si="271"/>
        <v>46097</v>
      </c>
      <c r="J1051" s="137" t="str">
        <f t="shared" si="272"/>
        <v>998-46097</v>
      </c>
      <c r="K1051" s="137">
        <f t="shared" si="273"/>
        <v>0.54166666666666663</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0</v>
      </c>
      <c r="W1051" s="137">
        <f t="shared" si="278"/>
        <v>0</v>
      </c>
      <c r="X1051" s="137">
        <f t="shared" si="278"/>
        <v>0</v>
      </c>
      <c r="Y1051" s="137">
        <f t="shared" si="278"/>
        <v>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56.25">
      <c r="A1052" s="148">
        <v>585</v>
      </c>
      <c r="B1052" s="149">
        <v>46097</v>
      </c>
      <c r="C1052" s="150">
        <v>13</v>
      </c>
      <c r="D1052" s="150">
        <v>17</v>
      </c>
      <c r="E1052" s="153" t="s">
        <v>31</v>
      </c>
      <c r="F1052" s="156" t="s">
        <v>38</v>
      </c>
      <c r="G1052" s="207" t="s">
        <v>495</v>
      </c>
      <c r="H1052" s="138" t="str">
        <f>IF(OR(G1052="中止",G1052="取消"),"998",IF(ISNA(MATCH($E1052,施設情報!$B$2:$B$96,0)),"999",INDEX(施設情報!$C$2:$C$96,MATCH($E1052,施設情報!$B$2:$B$96,0))))</f>
        <v>998</v>
      </c>
      <c r="I1052" s="139">
        <f t="shared" si="271"/>
        <v>46097</v>
      </c>
      <c r="J1052" s="137" t="str">
        <f t="shared" si="272"/>
        <v>998-46097</v>
      </c>
      <c r="K1052" s="137">
        <f t="shared" si="273"/>
        <v>0.54166666666666663</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0</v>
      </c>
      <c r="W1052" s="137">
        <f t="shared" si="278"/>
        <v>0</v>
      </c>
      <c r="X1052" s="137">
        <f t="shared" si="278"/>
        <v>0</v>
      </c>
      <c r="Y1052" s="137">
        <f t="shared" si="278"/>
        <v>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ht="75">
      <c r="A1053" s="148">
        <v>607</v>
      </c>
      <c r="B1053" s="149">
        <v>46097</v>
      </c>
      <c r="C1053" s="150">
        <v>9</v>
      </c>
      <c r="D1053" s="150">
        <v>17</v>
      </c>
      <c r="E1053" s="153" t="s">
        <v>77</v>
      </c>
      <c r="F1053" s="156" t="s">
        <v>38</v>
      </c>
      <c r="G1053" s="207" t="s">
        <v>495</v>
      </c>
      <c r="H1053" s="138" t="str">
        <f>IF(OR(G1053="中止",G1053="取消"),"998",IF(ISNA(MATCH($E1053,施設情報!$B$2:$B$96,0)),"999",INDEX(施設情報!$C$2:$C$96,MATCH($E1053,施設情報!$B$2:$B$96,0))))</f>
        <v>998</v>
      </c>
      <c r="I1053" s="139">
        <f t="shared" si="271"/>
        <v>46097</v>
      </c>
      <c r="J1053" s="137" t="str">
        <f t="shared" si="272"/>
        <v>998-46097</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112.5">
      <c r="A1054" s="148">
        <v>608</v>
      </c>
      <c r="B1054" s="149">
        <v>46097</v>
      </c>
      <c r="C1054" s="150">
        <v>9</v>
      </c>
      <c r="D1054" s="150">
        <v>17</v>
      </c>
      <c r="E1054" s="153" t="s">
        <v>78</v>
      </c>
      <c r="F1054" s="156" t="s">
        <v>38</v>
      </c>
      <c r="G1054" s="207" t="s">
        <v>495</v>
      </c>
      <c r="H1054" s="138" t="str">
        <f>IF(OR(G1054="中止",G1054="取消"),"998",IF(ISNA(MATCH($E1054,施設情報!$B$2:$B$96,0)),"999",INDEX(施設情報!$C$2:$C$96,MATCH($E1054,施設情報!$B$2:$B$96,0))))</f>
        <v>998</v>
      </c>
      <c r="I1054" s="139">
        <f t="shared" si="271"/>
        <v>46097</v>
      </c>
      <c r="J1054" s="137" t="str">
        <f t="shared" si="272"/>
        <v>998-46097</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1</v>
      </c>
      <c r="AM1054" s="136">
        <v>1</v>
      </c>
    </row>
    <row r="1055" spans="1:39" ht="93.75">
      <c r="A1055" s="148">
        <v>609</v>
      </c>
      <c r="B1055" s="149">
        <v>46097</v>
      </c>
      <c r="C1055" s="150">
        <v>9</v>
      </c>
      <c r="D1055" s="150">
        <v>17</v>
      </c>
      <c r="E1055" s="153" t="s">
        <v>79</v>
      </c>
      <c r="F1055" s="156" t="s">
        <v>38</v>
      </c>
      <c r="G1055" s="207" t="s">
        <v>495</v>
      </c>
      <c r="H1055" s="138" t="str">
        <f>IF(OR(G1055="中止",G1055="取消"),"998",IF(ISNA(MATCH($E1055,施設情報!$B$2:$B$96,0)),"999",INDEX(施設情報!$C$2:$C$96,MATCH($E1055,施設情報!$B$2:$B$96,0))))</f>
        <v>998</v>
      </c>
      <c r="I1055" s="139">
        <f t="shared" si="271"/>
        <v>46097</v>
      </c>
      <c r="J1055" s="137" t="str">
        <f t="shared" si="272"/>
        <v>998-46097</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IF(AND(W$3&gt;=$K1055,W$3&lt;$L1055),100*$AM1055,0)</f>
        <v>100</v>
      </c>
      <c r="X1055" s="137">
        <f t="shared" si="280"/>
        <v>100</v>
      </c>
      <c r="Y1055" s="137">
        <f t="shared" si="280"/>
        <v>100</v>
      </c>
      <c r="Z1055" s="137">
        <f t="shared" si="280"/>
        <v>100</v>
      </c>
      <c r="AA1055" s="137">
        <f t="shared" si="280"/>
        <v>100</v>
      </c>
      <c r="AB1055" s="137">
        <f t="shared" si="280"/>
        <v>100</v>
      </c>
      <c r="AC1055" s="137">
        <f t="shared" si="280"/>
        <v>100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1</v>
      </c>
      <c r="AM1055" s="136">
        <v>1</v>
      </c>
    </row>
    <row r="1056" spans="1:39" ht="112.5">
      <c r="A1056" s="148">
        <v>610</v>
      </c>
      <c r="B1056" s="149">
        <v>46097</v>
      </c>
      <c r="C1056" s="150">
        <v>9</v>
      </c>
      <c r="D1056" s="150">
        <v>17</v>
      </c>
      <c r="E1056" s="153" t="s">
        <v>80</v>
      </c>
      <c r="F1056" s="156" t="s">
        <v>38</v>
      </c>
      <c r="G1056" s="207" t="s">
        <v>495</v>
      </c>
      <c r="H1056" s="138" t="str">
        <f>IF(OR(G1056="中止",G1056="取消"),"998",IF(ISNA(MATCH($E1056,施設情報!$B$2:$B$96,0)),"999",INDEX(施設情報!$C$2:$C$96,MATCH($E1056,施設情報!$B$2:$B$96,0))))</f>
        <v>998</v>
      </c>
      <c r="I1056" s="139">
        <f t="shared" si="271"/>
        <v>46097</v>
      </c>
      <c r="J1056" s="137" t="str">
        <f t="shared" si="272"/>
        <v>998-46097</v>
      </c>
      <c r="K1056" s="137">
        <f t="shared" si="273"/>
        <v>0.375</v>
      </c>
      <c r="L1056" s="137">
        <f t="shared" si="274"/>
        <v>0.70833333333333337</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0</v>
      </c>
      <c r="AE1056" s="137">
        <f t="shared" si="280"/>
        <v>0</v>
      </c>
      <c r="AF1056" s="137">
        <f t="shared" si="280"/>
        <v>0</v>
      </c>
      <c r="AG1056" s="137">
        <f t="shared" si="280"/>
        <v>0</v>
      </c>
      <c r="AH1056" s="137">
        <f t="shared" si="280"/>
        <v>0</v>
      </c>
      <c r="AI1056" s="137">
        <f t="shared" si="280"/>
        <v>0</v>
      </c>
      <c r="AJ1056" s="137">
        <f t="shared" si="280"/>
        <v>0</v>
      </c>
      <c r="AK1056" s="136">
        <f ca="1">IF(AND(AND($AK$3&lt;=B1056,B1056&lt;=$AK$1),B1056&lt;&gt;""),1,0)</f>
        <v>1</v>
      </c>
      <c r="AL1056" s="136">
        <f>IF(OR(F1056="工事・メンテ（共用可）",F1056="要調整"),0.5,IF(F1056="ヘリ訓練日",0.4,1))</f>
        <v>1</v>
      </c>
      <c r="AM1056" s="136">
        <v>1</v>
      </c>
    </row>
    <row r="1057" spans="1:39" ht="112.5">
      <c r="A1057" s="148">
        <v>611</v>
      </c>
      <c r="B1057" s="149">
        <v>46097</v>
      </c>
      <c r="C1057" s="150">
        <v>9</v>
      </c>
      <c r="D1057" s="150">
        <v>17</v>
      </c>
      <c r="E1057" s="153" t="s">
        <v>81</v>
      </c>
      <c r="F1057" s="156" t="s">
        <v>38</v>
      </c>
      <c r="G1057" s="207" t="s">
        <v>495</v>
      </c>
      <c r="H1057" s="138" t="str">
        <f>IF(OR(G1057="中止",G1057="取消"),"998",IF(ISNA(MATCH($E1057,施設情報!$B$2:$B$96,0)),"999",INDEX(施設情報!$C$2:$C$96,MATCH($E1057,施設情報!$B$2:$B$96,0))))</f>
        <v>998</v>
      </c>
      <c r="I1057" s="139">
        <f t="shared" si="271"/>
        <v>46097</v>
      </c>
      <c r="J1057" s="137" t="str">
        <f t="shared" si="272"/>
        <v>998-46097</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93.75">
      <c r="A1058" s="148">
        <v>612</v>
      </c>
      <c r="B1058" s="149">
        <v>46097</v>
      </c>
      <c r="C1058" s="150">
        <v>9</v>
      </c>
      <c r="D1058" s="150">
        <v>17</v>
      </c>
      <c r="E1058" s="153" t="s">
        <v>82</v>
      </c>
      <c r="F1058" s="156" t="s">
        <v>38</v>
      </c>
      <c r="G1058" s="207" t="s">
        <v>495</v>
      </c>
      <c r="H1058" s="138" t="str">
        <f>IF(OR(G1058="中止",G1058="取消"),"998",IF(ISNA(MATCH($E1058,施設情報!$B$2:$B$96,0)),"999",INDEX(施設情報!$C$2:$C$96,MATCH($E1058,施設情報!$B$2:$B$96,0))))</f>
        <v>998</v>
      </c>
      <c r="I1058" s="139">
        <f t="shared" si="271"/>
        <v>46097</v>
      </c>
      <c r="J1058" s="137" t="str">
        <f t="shared" si="272"/>
        <v>998-46097</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c r="AL1058" s="136">
        <f>IF(OR(F1058="工事・メンテ（共用可）",F1058="要調整"),0.5,IF(F1058="ヘリ訓練日",0.4,1))</f>
        <v>1</v>
      </c>
      <c r="AM1058" s="136">
        <v>1</v>
      </c>
    </row>
    <row r="1059" spans="1:39" ht="93.75">
      <c r="A1059" s="148">
        <v>613</v>
      </c>
      <c r="B1059" s="149">
        <v>46097</v>
      </c>
      <c r="C1059" s="150">
        <v>9</v>
      </c>
      <c r="D1059" s="150">
        <v>17</v>
      </c>
      <c r="E1059" s="153" t="s">
        <v>83</v>
      </c>
      <c r="F1059" s="156" t="s">
        <v>38</v>
      </c>
      <c r="G1059" s="207" t="s">
        <v>495</v>
      </c>
      <c r="H1059" s="138" t="str">
        <f>IF(OR(G1059="中止",G1059="取消"),"998",IF(ISNA(MATCH($E1059,施設情報!$B$2:$B$96,0)),"999",INDEX(施設情報!$C$2:$C$96,MATCH($E1059,施設情報!$B$2:$B$96,0))))</f>
        <v>998</v>
      </c>
      <c r="I1059" s="139">
        <f t="shared" si="271"/>
        <v>46097</v>
      </c>
      <c r="J1059" s="137" t="str">
        <f t="shared" si="272"/>
        <v>998-46097</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ht="75">
      <c r="A1060" s="148">
        <v>659</v>
      </c>
      <c r="B1060" s="149">
        <v>46097</v>
      </c>
      <c r="C1060" s="150">
        <v>9</v>
      </c>
      <c r="D1060" s="150">
        <v>17</v>
      </c>
      <c r="E1060" s="153" t="s">
        <v>77</v>
      </c>
      <c r="F1060" s="156" t="s">
        <v>38</v>
      </c>
      <c r="G1060" s="156" t="s">
        <v>495</v>
      </c>
      <c r="H1060" s="138" t="str">
        <f>IF(OR(G1060="中止",G1060="取消"),"998",IF(ISNA(MATCH($E1060,施設情報!$B$2:$B$96,0)),"999",INDEX(施設情報!$C$2:$C$96,MATCH($E1060,施設情報!$B$2:$B$96,0))))</f>
        <v>998</v>
      </c>
      <c r="I1060" s="139">
        <f t="shared" si="271"/>
        <v>46097</v>
      </c>
      <c r="J1060" s="137" t="str">
        <f t="shared" si="272"/>
        <v>998-46097</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1</v>
      </c>
      <c r="AM1060" s="136">
        <v>1</v>
      </c>
    </row>
    <row r="1061" spans="1:39" ht="75">
      <c r="A1061" s="148">
        <v>725</v>
      </c>
      <c r="B1061" s="149">
        <v>46097</v>
      </c>
      <c r="C1061" s="150">
        <v>9</v>
      </c>
      <c r="D1061" s="150">
        <v>17</v>
      </c>
      <c r="E1061" s="153" t="s">
        <v>77</v>
      </c>
      <c r="F1061" s="156" t="s">
        <v>38</v>
      </c>
      <c r="G1061" s="156" t="s">
        <v>100</v>
      </c>
      <c r="H1061" s="138" t="str">
        <f>IF(OR(G1061="中止",G1061="取消"),"998",IF(ISNA(MATCH($E1061,施設情報!$B$2:$B$96,0)),"999",INDEX(施設情報!$C$2:$C$96,MATCH($E1061,施設情報!$B$2:$B$96,0))))</f>
        <v>054</v>
      </c>
      <c r="I1061" s="139">
        <f t="shared" si="271"/>
        <v>46097</v>
      </c>
      <c r="J1061" s="137" t="str">
        <f t="shared" si="272"/>
        <v>054-46097</v>
      </c>
      <c r="K1061" s="137">
        <f t="shared" si="273"/>
        <v>0.375</v>
      </c>
      <c r="L1061" s="137">
        <f t="shared" si="274"/>
        <v>0.70833333333333337</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100</v>
      </c>
      <c r="W1061" s="137">
        <f t="shared" si="280"/>
        <v>100</v>
      </c>
      <c r="X1061" s="137">
        <f t="shared" si="280"/>
        <v>100</v>
      </c>
      <c r="Y1061" s="137">
        <f t="shared" si="280"/>
        <v>100</v>
      </c>
      <c r="Z1061" s="137">
        <f t="shared" si="280"/>
        <v>100</v>
      </c>
      <c r="AA1061" s="137">
        <f t="shared" si="280"/>
        <v>100</v>
      </c>
      <c r="AB1061" s="137">
        <f t="shared" si="280"/>
        <v>100</v>
      </c>
      <c r="AC1061" s="137">
        <f t="shared" si="280"/>
        <v>100</v>
      </c>
      <c r="AD1061" s="137">
        <f t="shared" si="280"/>
        <v>0</v>
      </c>
      <c r="AE1061" s="137">
        <f t="shared" si="280"/>
        <v>0</v>
      </c>
      <c r="AF1061" s="137">
        <f t="shared" si="280"/>
        <v>0</v>
      </c>
      <c r="AG1061" s="137">
        <f t="shared" si="280"/>
        <v>0</v>
      </c>
      <c r="AH1061" s="137">
        <f t="shared" si="280"/>
        <v>0</v>
      </c>
      <c r="AI1061" s="137">
        <f t="shared" si="280"/>
        <v>0</v>
      </c>
      <c r="AJ1061" s="137">
        <f t="shared" si="280"/>
        <v>0</v>
      </c>
      <c r="AK1061" s="136">
        <f ca="1">IF(AND(AND($AK$3&lt;=B1061,B1061&lt;=$AK$1),B1061&lt;&gt;""),1,0)</f>
        <v>1</v>
      </c>
      <c r="AL1061" s="136">
        <f>IF(OR(F1061="工事・メンテ（共用可）",F1061="要調整"),0.5,IF(F1061="ヘリ訓練日",0.4,1))</f>
        <v>1</v>
      </c>
      <c r="AM1061" s="136">
        <v>1</v>
      </c>
    </row>
    <row r="1062" spans="1:39" ht="37.5">
      <c r="A1062" s="148">
        <v>1112</v>
      </c>
      <c r="B1062" s="149">
        <v>46097</v>
      </c>
      <c r="C1062" s="150">
        <v>9</v>
      </c>
      <c r="D1062" s="150">
        <v>17</v>
      </c>
      <c r="E1062" s="153" t="s">
        <v>2</v>
      </c>
      <c r="F1062" s="156" t="s">
        <v>38</v>
      </c>
      <c r="G1062" s="156" t="s">
        <v>495</v>
      </c>
      <c r="H1062" s="138" t="str">
        <f>IF(OR(G1062="中止",G1062="取消"),"998",IF(ISNA(MATCH($E1062,施設情報!$B$2:$B$96,0)),"999",INDEX(施設情報!$C$2:$C$96,MATCH($E1062,施設情報!$B$2:$B$96,0))))</f>
        <v>998</v>
      </c>
      <c r="I1062" s="139">
        <f t="shared" si="271"/>
        <v>46097</v>
      </c>
      <c r="J1062" s="137" t="str">
        <f t="shared" si="272"/>
        <v>998-46097</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100</v>
      </c>
      <c r="W1062" s="137">
        <f t="shared" si="280"/>
        <v>100</v>
      </c>
      <c r="X1062" s="137">
        <f t="shared" si="280"/>
        <v>100</v>
      </c>
      <c r="Y1062" s="137">
        <f t="shared" si="280"/>
        <v>100</v>
      </c>
      <c r="Z1062" s="137">
        <f t="shared" si="280"/>
        <v>100</v>
      </c>
      <c r="AA1062" s="137">
        <f t="shared" si="280"/>
        <v>100</v>
      </c>
      <c r="AB1062" s="137">
        <f t="shared" si="280"/>
        <v>100</v>
      </c>
      <c r="AC1062" s="137">
        <f t="shared" si="280"/>
        <v>100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c r="AL1062" s="136">
        <f>IF(OR(F1062="工事・メンテ（共用可）",F1062="要調整"),0.5,IF(F1062="ヘリ訓練日",0.4,1))</f>
        <v>1</v>
      </c>
      <c r="AM1062" s="136">
        <v>1</v>
      </c>
    </row>
    <row r="1063" spans="1:39" ht="56.25">
      <c r="A1063" s="148">
        <v>1113</v>
      </c>
      <c r="B1063" s="149">
        <v>46097</v>
      </c>
      <c r="C1063" s="150">
        <v>9</v>
      </c>
      <c r="D1063" s="150">
        <v>17</v>
      </c>
      <c r="E1063" s="153" t="s">
        <v>31</v>
      </c>
      <c r="F1063" s="156" t="s">
        <v>38</v>
      </c>
      <c r="G1063" s="156" t="s">
        <v>495</v>
      </c>
      <c r="H1063" s="138" t="str">
        <f>IF(OR(G1063="中止",G1063="取消"),"998",IF(ISNA(MATCH($E1063,施設情報!$B$2:$B$96,0)),"999",INDEX(施設情報!$C$2:$C$96,MATCH($E1063,施設情報!$B$2:$B$96,0))))</f>
        <v>998</v>
      </c>
      <c r="I1063" s="139">
        <f t="shared" si="271"/>
        <v>46097</v>
      </c>
      <c r="J1063" s="137" t="str">
        <f t="shared" si="272"/>
        <v>998-46097</v>
      </c>
      <c r="K1063" s="137">
        <f t="shared" si="273"/>
        <v>0.375</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100</v>
      </c>
      <c r="W1063" s="137">
        <f t="shared" si="280"/>
        <v>100</v>
      </c>
      <c r="X1063" s="137">
        <f t="shared" si="280"/>
        <v>100</v>
      </c>
      <c r="Y1063" s="137">
        <f t="shared" si="280"/>
        <v>100</v>
      </c>
      <c r="Z1063" s="137">
        <f t="shared" si="280"/>
        <v>100</v>
      </c>
      <c r="AA1063" s="137">
        <f t="shared" si="280"/>
        <v>100</v>
      </c>
      <c r="AB1063" s="137">
        <f t="shared" si="280"/>
        <v>100</v>
      </c>
      <c r="AC1063" s="137">
        <f t="shared" si="280"/>
        <v>100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c r="AL1063" s="136">
        <f>IF(OR(F1063="工事・メンテ（共用可）",F1063="要調整"),0.5,IF(F1063="ヘリ訓練日",0.4,1))</f>
        <v>1</v>
      </c>
      <c r="AM1063" s="136">
        <v>1</v>
      </c>
    </row>
    <row r="1064" spans="1:39" ht="54">
      <c r="A1064" s="148">
        <v>1114</v>
      </c>
      <c r="B1064" s="149">
        <v>46097</v>
      </c>
      <c r="C1064" s="150">
        <v>9</v>
      </c>
      <c r="D1064" s="150">
        <v>17</v>
      </c>
      <c r="E1064" s="153" t="s">
        <v>39</v>
      </c>
      <c r="F1064" s="156" t="s">
        <v>38</v>
      </c>
      <c r="G1064" s="156" t="s">
        <v>495</v>
      </c>
      <c r="H1064" s="138" t="str">
        <f>IF(OR(G1064="中止",G1064="取消"),"998",IF(ISNA(MATCH($E1064,施設情報!$B$2:$B$96,0)),"999",INDEX(施設情報!$C$2:$C$96,MATCH($E1064,施設情報!$B$2:$B$96,0))))</f>
        <v>998</v>
      </c>
      <c r="I1064" s="139">
        <f t="shared" si="271"/>
        <v>46097</v>
      </c>
      <c r="J1064" s="137" t="str">
        <f t="shared" si="272"/>
        <v>998-46097</v>
      </c>
      <c r="K1064" s="137">
        <f t="shared" si="273"/>
        <v>0.375</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100</v>
      </c>
      <c r="W1064" s="137">
        <f t="shared" si="280"/>
        <v>100</v>
      </c>
      <c r="X1064" s="137">
        <f t="shared" si="280"/>
        <v>100</v>
      </c>
      <c r="Y1064" s="137">
        <f t="shared" si="280"/>
        <v>100</v>
      </c>
      <c r="Z1064" s="137">
        <f t="shared" si="280"/>
        <v>100</v>
      </c>
      <c r="AA1064" s="137">
        <f t="shared" si="280"/>
        <v>100</v>
      </c>
      <c r="AB1064" s="137">
        <f t="shared" si="280"/>
        <v>100</v>
      </c>
      <c r="AC1064" s="137">
        <f t="shared" si="280"/>
        <v>100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54">
      <c r="A1065" s="148">
        <v>1129</v>
      </c>
      <c r="B1065" s="149">
        <v>46097</v>
      </c>
      <c r="C1065" s="150">
        <v>9</v>
      </c>
      <c r="D1065" s="150">
        <v>17</v>
      </c>
      <c r="E1065" s="153" t="s">
        <v>39</v>
      </c>
      <c r="F1065" s="156" t="s">
        <v>38</v>
      </c>
      <c r="G1065" s="156" t="s">
        <v>497</v>
      </c>
      <c r="H1065" s="138" t="str">
        <f>IF(OR(G1065="中止",G1065="取消"),"998",IF(ISNA(MATCH($E1065,施設情報!$B$2:$B$96,0)),"999",INDEX(施設情報!$C$2:$C$96,MATCH($E1065,施設情報!$B$2:$B$96,0))))</f>
        <v>002</v>
      </c>
      <c r="I1065" s="139">
        <f t="shared" si="271"/>
        <v>46097</v>
      </c>
      <c r="J1065" s="137" t="str">
        <f t="shared" si="272"/>
        <v>002-46097</v>
      </c>
      <c r="K1065" s="137">
        <f t="shared" si="273"/>
        <v>0.375</v>
      </c>
      <c r="L1065" s="137">
        <f t="shared" si="274"/>
        <v>0.70833333333333337</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100</v>
      </c>
      <c r="W1065" s="137">
        <f t="shared" ref="W1065:AJ1074" si="282">IF(AND(W$3&gt;=$K1065,W$3&lt;$L1065),100*$AM1065,0)</f>
        <v>100</v>
      </c>
      <c r="X1065" s="137">
        <f t="shared" si="282"/>
        <v>100</v>
      </c>
      <c r="Y1065" s="137">
        <f t="shared" si="282"/>
        <v>100</v>
      </c>
      <c r="Z1065" s="137">
        <f t="shared" si="282"/>
        <v>100</v>
      </c>
      <c r="AA1065" s="137">
        <f t="shared" si="282"/>
        <v>100</v>
      </c>
      <c r="AB1065" s="137">
        <f t="shared" si="282"/>
        <v>100</v>
      </c>
      <c r="AC1065" s="137">
        <f t="shared" si="282"/>
        <v>100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1</v>
      </c>
      <c r="AM1065" s="136">
        <v>1</v>
      </c>
    </row>
    <row r="1066" spans="1:39" ht="37.5">
      <c r="A1066" s="148">
        <v>1130</v>
      </c>
      <c r="B1066" s="149">
        <v>46097</v>
      </c>
      <c r="C1066" s="150">
        <v>9</v>
      </c>
      <c r="D1066" s="150">
        <v>17</v>
      </c>
      <c r="E1066" s="153" t="s">
        <v>40</v>
      </c>
      <c r="F1066" s="156" t="s">
        <v>496</v>
      </c>
      <c r="G1066" s="156" t="s">
        <v>497</v>
      </c>
      <c r="H1066" s="138" t="str">
        <f>IF(OR(G1066="中止",G1066="取消"),"998",IF(ISNA(MATCH($E1066,施設情報!$B$2:$B$96,0)),"999",INDEX(施設情報!$C$2:$C$96,MATCH($E1066,施設情報!$B$2:$B$96,0))))</f>
        <v>003</v>
      </c>
      <c r="I1066" s="139">
        <f t="shared" si="271"/>
        <v>46097</v>
      </c>
      <c r="J1066" s="137" t="str">
        <f t="shared" si="272"/>
        <v>003-46097</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100</v>
      </c>
      <c r="W1066" s="137">
        <f t="shared" si="282"/>
        <v>100</v>
      </c>
      <c r="X1066" s="137">
        <f t="shared" si="282"/>
        <v>100</v>
      </c>
      <c r="Y1066" s="137">
        <f t="shared" si="282"/>
        <v>100</v>
      </c>
      <c r="Z1066" s="137">
        <f t="shared" si="282"/>
        <v>100</v>
      </c>
      <c r="AA1066" s="137">
        <f t="shared" si="282"/>
        <v>100</v>
      </c>
      <c r="AB1066" s="137">
        <f t="shared" si="282"/>
        <v>100</v>
      </c>
      <c r="AC1066" s="137">
        <f t="shared" si="282"/>
        <v>100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1</v>
      </c>
      <c r="AM1066" s="136">
        <v>1</v>
      </c>
    </row>
    <row r="1067" spans="1:39" ht="75">
      <c r="A1067" s="148">
        <v>1131</v>
      </c>
      <c r="B1067" s="149">
        <v>46097</v>
      </c>
      <c r="C1067" s="150">
        <v>9</v>
      </c>
      <c r="D1067" s="150">
        <v>17</v>
      </c>
      <c r="E1067" s="153" t="s">
        <v>41</v>
      </c>
      <c r="F1067" s="156" t="s">
        <v>496</v>
      </c>
      <c r="G1067" s="156" t="s">
        <v>497</v>
      </c>
      <c r="H1067" s="138" t="str">
        <f>IF(OR(G1067="中止",G1067="取消"),"998",IF(ISNA(MATCH($E1067,施設情報!$B$2:$B$96,0)),"999",INDEX(施設情報!$C$2:$C$96,MATCH($E1067,施設情報!$B$2:$B$96,0))))</f>
        <v>004</v>
      </c>
      <c r="I1067" s="139">
        <f t="shared" si="271"/>
        <v>46097</v>
      </c>
      <c r="J1067" s="137" t="str">
        <f t="shared" si="272"/>
        <v>004-46097</v>
      </c>
      <c r="K1067" s="137">
        <f t="shared" si="273"/>
        <v>0.375</v>
      </c>
      <c r="L1067" s="137">
        <f t="shared" si="274"/>
        <v>0.70833333333333337</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100</v>
      </c>
      <c r="W1067" s="137">
        <f t="shared" si="282"/>
        <v>100</v>
      </c>
      <c r="X1067" s="137">
        <f t="shared" si="282"/>
        <v>100</v>
      </c>
      <c r="Y1067" s="137">
        <f t="shared" si="282"/>
        <v>100</v>
      </c>
      <c r="Z1067" s="137">
        <f t="shared" si="282"/>
        <v>100</v>
      </c>
      <c r="AA1067" s="137">
        <f t="shared" si="282"/>
        <v>100</v>
      </c>
      <c r="AB1067" s="137">
        <f t="shared" si="282"/>
        <v>100</v>
      </c>
      <c r="AC1067" s="137">
        <f t="shared" si="282"/>
        <v>100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1</v>
      </c>
      <c r="AM1067" s="136">
        <v>1</v>
      </c>
    </row>
    <row r="1068" spans="1:39" ht="93.75">
      <c r="A1068" s="148">
        <v>1132</v>
      </c>
      <c r="B1068" s="149">
        <v>46097</v>
      </c>
      <c r="C1068" s="150">
        <v>9</v>
      </c>
      <c r="D1068" s="150">
        <v>17</v>
      </c>
      <c r="E1068" s="153" t="s">
        <v>42</v>
      </c>
      <c r="F1068" s="156" t="s">
        <v>496</v>
      </c>
      <c r="G1068" s="156" t="s">
        <v>497</v>
      </c>
      <c r="H1068" s="138" t="str">
        <f>IF(OR(G1068="中止",G1068="取消"),"998",IF(ISNA(MATCH($E1068,施設情報!$B$2:$B$96,0)),"999",INDEX(施設情報!$C$2:$C$96,MATCH($E1068,施設情報!$B$2:$B$96,0))))</f>
        <v>005</v>
      </c>
      <c r="I1068" s="139">
        <f t="shared" si="271"/>
        <v>46097</v>
      </c>
      <c r="J1068" s="137" t="str">
        <f t="shared" si="272"/>
        <v>005-46097</v>
      </c>
      <c r="K1068" s="137">
        <f t="shared" si="273"/>
        <v>0.375</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100</v>
      </c>
      <c r="W1068" s="137">
        <f t="shared" si="282"/>
        <v>100</v>
      </c>
      <c r="X1068" s="137">
        <f t="shared" si="282"/>
        <v>100</v>
      </c>
      <c r="Y1068" s="137">
        <f t="shared" si="282"/>
        <v>100</v>
      </c>
      <c r="Z1068" s="137">
        <f t="shared" si="282"/>
        <v>100</v>
      </c>
      <c r="AA1068" s="137">
        <f t="shared" si="282"/>
        <v>100</v>
      </c>
      <c r="AB1068" s="137">
        <f t="shared" si="282"/>
        <v>100</v>
      </c>
      <c r="AC1068" s="137">
        <f t="shared" si="282"/>
        <v>100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75">
      <c r="A1069" s="148">
        <v>1133</v>
      </c>
      <c r="B1069" s="149">
        <v>46097</v>
      </c>
      <c r="C1069" s="150">
        <v>9</v>
      </c>
      <c r="D1069" s="150">
        <v>17</v>
      </c>
      <c r="E1069" s="153" t="s">
        <v>43</v>
      </c>
      <c r="F1069" s="156" t="s">
        <v>496</v>
      </c>
      <c r="G1069" s="156" t="s">
        <v>497</v>
      </c>
      <c r="H1069" s="138" t="str">
        <f>IF(OR(G1069="中止",G1069="取消"),"998",IF(ISNA(MATCH($E1069,施設情報!$B$2:$B$96,0)),"999",INDEX(施設情報!$C$2:$C$96,MATCH($E1069,施設情報!$B$2:$B$96,0))))</f>
        <v>006</v>
      </c>
      <c r="I1069" s="139">
        <f t="shared" si="271"/>
        <v>46097</v>
      </c>
      <c r="J1069" s="137" t="str">
        <f t="shared" si="272"/>
        <v>006-46097</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37.5">
      <c r="A1070" s="148">
        <v>1134</v>
      </c>
      <c r="B1070" s="149">
        <v>46097</v>
      </c>
      <c r="C1070" s="150">
        <v>9</v>
      </c>
      <c r="D1070" s="150">
        <v>17</v>
      </c>
      <c r="E1070" s="153" t="s">
        <v>2</v>
      </c>
      <c r="F1070" s="156" t="s">
        <v>38</v>
      </c>
      <c r="G1070" s="156" t="s">
        <v>497</v>
      </c>
      <c r="H1070" s="138" t="str">
        <f>IF(OR(G1070="中止",G1070="取消"),"998",IF(ISNA(MATCH($E1070,施設情報!$B$2:$B$96,0)),"999",INDEX(施設情報!$C$2:$C$96,MATCH($E1070,施設情報!$B$2:$B$96,0))))</f>
        <v>008</v>
      </c>
      <c r="I1070" s="139">
        <f t="shared" si="271"/>
        <v>46097</v>
      </c>
      <c r="J1070" s="137" t="str">
        <f t="shared" si="272"/>
        <v>008-46097</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56.25">
      <c r="A1071" s="148">
        <v>1135</v>
      </c>
      <c r="B1071" s="149">
        <v>46097</v>
      </c>
      <c r="C1071" s="150">
        <v>9</v>
      </c>
      <c r="D1071" s="150">
        <v>17</v>
      </c>
      <c r="E1071" s="153" t="s">
        <v>44</v>
      </c>
      <c r="F1071" s="156" t="s">
        <v>97</v>
      </c>
      <c r="G1071" s="156" t="s">
        <v>497</v>
      </c>
      <c r="H1071" s="138" t="str">
        <f>IF(OR(G1071="中止",G1071="取消"),"998",IF(ISNA(MATCH($E1071,施設情報!$B$2:$B$96,0)),"999",INDEX(施設情報!$C$2:$C$96,MATCH($E1071,施設情報!$B$2:$B$96,0))))</f>
        <v>014</v>
      </c>
      <c r="I1071" s="139">
        <f t="shared" si="271"/>
        <v>46097</v>
      </c>
      <c r="J1071" s="137" t="str">
        <f t="shared" si="272"/>
        <v>014-46097</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50</v>
      </c>
      <c r="W1071" s="137">
        <f t="shared" si="282"/>
        <v>50</v>
      </c>
      <c r="X1071" s="137">
        <f t="shared" si="282"/>
        <v>50</v>
      </c>
      <c r="Y1071" s="137">
        <f t="shared" si="282"/>
        <v>50</v>
      </c>
      <c r="Z1071" s="137">
        <f t="shared" si="282"/>
        <v>50</v>
      </c>
      <c r="AA1071" s="137">
        <f t="shared" si="282"/>
        <v>50</v>
      </c>
      <c r="AB1071" s="137">
        <f t="shared" si="282"/>
        <v>50</v>
      </c>
      <c r="AC1071" s="137">
        <f t="shared" si="282"/>
        <v>50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c r="AL1071" s="136">
        <f>IF(OR(F1071="工事・メンテ（共用可）",F1071="要調整"),0.5,IF(F1071="ヘリ訓練日",0.4,1))</f>
        <v>0.5</v>
      </c>
      <c r="AM1071" s="136">
        <v>0.5</v>
      </c>
    </row>
    <row r="1072" spans="1:39" ht="56.25">
      <c r="A1072" s="148">
        <v>1136</v>
      </c>
      <c r="B1072" s="149">
        <v>46097</v>
      </c>
      <c r="C1072" s="150">
        <v>9</v>
      </c>
      <c r="D1072" s="150">
        <v>17</v>
      </c>
      <c r="E1072" s="153" t="s">
        <v>45</v>
      </c>
      <c r="F1072" s="156" t="s">
        <v>97</v>
      </c>
      <c r="G1072" s="156" t="s">
        <v>497</v>
      </c>
      <c r="H1072" s="138" t="str">
        <f>IF(OR(G1072="中止",G1072="取消"),"998",IF(ISNA(MATCH($E1072,施設情報!$B$2:$B$96,0)),"999",INDEX(施設情報!$C$2:$C$96,MATCH($E1072,施設情報!$B$2:$B$96,0))))</f>
        <v>015</v>
      </c>
      <c r="I1072" s="139">
        <f t="shared" si="271"/>
        <v>46097</v>
      </c>
      <c r="J1072" s="137" t="str">
        <f t="shared" si="272"/>
        <v>015-46097</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50</v>
      </c>
      <c r="W1072" s="137">
        <f t="shared" si="282"/>
        <v>50</v>
      </c>
      <c r="X1072" s="137">
        <f t="shared" si="282"/>
        <v>50</v>
      </c>
      <c r="Y1072" s="137">
        <f t="shared" si="282"/>
        <v>50</v>
      </c>
      <c r="Z1072" s="137">
        <f t="shared" si="282"/>
        <v>50</v>
      </c>
      <c r="AA1072" s="137">
        <f t="shared" si="282"/>
        <v>50</v>
      </c>
      <c r="AB1072" s="137">
        <f t="shared" si="282"/>
        <v>50</v>
      </c>
      <c r="AC1072" s="137">
        <f t="shared" si="282"/>
        <v>50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0.5</v>
      </c>
      <c r="AM1072" s="136">
        <v>0.5</v>
      </c>
    </row>
    <row r="1073" spans="1:39" ht="75">
      <c r="A1073" s="148">
        <v>1137</v>
      </c>
      <c r="B1073" s="149">
        <v>46097</v>
      </c>
      <c r="C1073" s="150">
        <v>9</v>
      </c>
      <c r="D1073" s="150">
        <v>17</v>
      </c>
      <c r="E1073" s="153" t="s">
        <v>46</v>
      </c>
      <c r="F1073" s="156" t="s">
        <v>97</v>
      </c>
      <c r="G1073" s="156" t="s">
        <v>497</v>
      </c>
      <c r="H1073" s="138" t="str">
        <f>IF(OR(G1073="中止",G1073="取消"),"998",IF(ISNA(MATCH($E1073,施設情報!$B$2:$B$96,0)),"999",INDEX(施設情報!$C$2:$C$96,MATCH($E1073,施設情報!$B$2:$B$96,0))))</f>
        <v>016</v>
      </c>
      <c r="I1073" s="139">
        <f t="shared" si="271"/>
        <v>46097</v>
      </c>
      <c r="J1073" s="137" t="str">
        <f t="shared" si="272"/>
        <v>016-46097</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50</v>
      </c>
      <c r="W1073" s="137">
        <f t="shared" si="282"/>
        <v>50</v>
      </c>
      <c r="X1073" s="137">
        <f t="shared" si="282"/>
        <v>50</v>
      </c>
      <c r="Y1073" s="137">
        <f t="shared" si="282"/>
        <v>50</v>
      </c>
      <c r="Z1073" s="137">
        <f t="shared" si="282"/>
        <v>50</v>
      </c>
      <c r="AA1073" s="137">
        <f t="shared" si="282"/>
        <v>50</v>
      </c>
      <c r="AB1073" s="137">
        <f t="shared" si="282"/>
        <v>50</v>
      </c>
      <c r="AC1073" s="137">
        <f t="shared" si="282"/>
        <v>50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0.5</v>
      </c>
      <c r="AM1073" s="136">
        <v>0.5</v>
      </c>
    </row>
    <row r="1074" spans="1:39" ht="75">
      <c r="A1074" s="148">
        <v>1138</v>
      </c>
      <c r="B1074" s="149">
        <v>46097</v>
      </c>
      <c r="C1074" s="150">
        <v>9</v>
      </c>
      <c r="D1074" s="150">
        <v>17</v>
      </c>
      <c r="E1074" s="153" t="s">
        <v>47</v>
      </c>
      <c r="F1074" s="156" t="s">
        <v>97</v>
      </c>
      <c r="G1074" s="156" t="s">
        <v>497</v>
      </c>
      <c r="H1074" s="138" t="str">
        <f>IF(OR(G1074="中止",G1074="取消"),"998",IF(ISNA(MATCH($E1074,施設情報!$B$2:$B$96,0)),"999",INDEX(施設情報!$C$2:$C$96,MATCH($E1074,施設情報!$B$2:$B$96,0))))</f>
        <v>017</v>
      </c>
      <c r="I1074" s="139">
        <f t="shared" si="271"/>
        <v>46097</v>
      </c>
      <c r="J1074" s="137" t="str">
        <f t="shared" si="272"/>
        <v>017-46097</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50</v>
      </c>
      <c r="W1074" s="137">
        <f t="shared" si="282"/>
        <v>50</v>
      </c>
      <c r="X1074" s="137">
        <f t="shared" si="282"/>
        <v>50</v>
      </c>
      <c r="Y1074" s="137">
        <f t="shared" si="282"/>
        <v>50</v>
      </c>
      <c r="Z1074" s="137">
        <f t="shared" si="282"/>
        <v>50</v>
      </c>
      <c r="AA1074" s="137">
        <f t="shared" si="282"/>
        <v>50</v>
      </c>
      <c r="AB1074" s="137">
        <f t="shared" si="282"/>
        <v>50</v>
      </c>
      <c r="AC1074" s="137">
        <f t="shared" si="282"/>
        <v>50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0.5</v>
      </c>
      <c r="AM1074" s="136">
        <v>0.5</v>
      </c>
    </row>
    <row r="1075" spans="1:39" ht="56.25">
      <c r="A1075" s="148">
        <v>1139</v>
      </c>
      <c r="B1075" s="149">
        <v>46097</v>
      </c>
      <c r="C1075" s="150">
        <v>9</v>
      </c>
      <c r="D1075" s="150">
        <v>17</v>
      </c>
      <c r="E1075" s="153" t="s">
        <v>48</v>
      </c>
      <c r="F1075" s="156" t="s">
        <v>496</v>
      </c>
      <c r="G1075" s="156" t="s">
        <v>497</v>
      </c>
      <c r="H1075" s="138" t="str">
        <f>IF(OR(G1075="中止",G1075="取消"),"998",IF(ISNA(MATCH($E1075,施設情報!$B$2:$B$96,0)),"999",INDEX(施設情報!$C$2:$C$96,MATCH($E1075,施設情報!$B$2:$B$96,0))))</f>
        <v>020</v>
      </c>
      <c r="I1075" s="139">
        <f t="shared" si="271"/>
        <v>46097</v>
      </c>
      <c r="J1075" s="137" t="str">
        <f t="shared" si="272"/>
        <v>020-46097</v>
      </c>
      <c r="K1075" s="137">
        <f t="shared" si="273"/>
        <v>0.375</v>
      </c>
      <c r="L1075" s="137">
        <f t="shared" si="274"/>
        <v>0.70833333333333337</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75">
      <c r="A1076" s="148">
        <v>1140</v>
      </c>
      <c r="B1076" s="149">
        <v>46097</v>
      </c>
      <c r="C1076" s="150">
        <v>9</v>
      </c>
      <c r="D1076" s="150">
        <v>17</v>
      </c>
      <c r="E1076" s="153" t="s">
        <v>49</v>
      </c>
      <c r="F1076" s="156" t="s">
        <v>496</v>
      </c>
      <c r="G1076" s="156" t="s">
        <v>497</v>
      </c>
      <c r="H1076" s="138" t="str">
        <f>IF(OR(G1076="中止",G1076="取消"),"998",IF(ISNA(MATCH($E1076,施設情報!$B$2:$B$96,0)),"999",INDEX(施設情報!$C$2:$C$96,MATCH($E1076,施設情報!$B$2:$B$96,0))))</f>
        <v>021</v>
      </c>
      <c r="I1076" s="139">
        <f t="shared" si="271"/>
        <v>46097</v>
      </c>
      <c r="J1076" s="137" t="str">
        <f t="shared" si="272"/>
        <v>021-46097</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c r="A1077" s="148">
        <v>1141</v>
      </c>
      <c r="B1077" s="149">
        <v>46097</v>
      </c>
      <c r="C1077" s="150">
        <v>9</v>
      </c>
      <c r="D1077" s="150">
        <v>17</v>
      </c>
      <c r="E1077" s="153" t="s">
        <v>50</v>
      </c>
      <c r="F1077" s="156" t="s">
        <v>97</v>
      </c>
      <c r="G1077" s="156" t="s">
        <v>497</v>
      </c>
      <c r="H1077" s="138" t="str">
        <f>IF(OR(G1077="中止",G1077="取消"),"998",IF(ISNA(MATCH($E1077,施設情報!$B$2:$B$96,0)),"999",INDEX(施設情報!$C$2:$C$96,MATCH($E1077,施設情報!$B$2:$B$96,0))))</f>
        <v>022</v>
      </c>
      <c r="I1077" s="139">
        <f t="shared" si="271"/>
        <v>46097</v>
      </c>
      <c r="J1077" s="137" t="str">
        <f t="shared" si="272"/>
        <v>022-46097</v>
      </c>
      <c r="K1077" s="137">
        <f t="shared" si="273"/>
        <v>0.375</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50</v>
      </c>
      <c r="W1077" s="137">
        <f t="shared" si="284"/>
        <v>50</v>
      </c>
      <c r="X1077" s="137">
        <f t="shared" si="284"/>
        <v>50</v>
      </c>
      <c r="Y1077" s="137">
        <f t="shared" si="284"/>
        <v>50</v>
      </c>
      <c r="Z1077" s="137">
        <f t="shared" si="284"/>
        <v>50</v>
      </c>
      <c r="AA1077" s="137">
        <f t="shared" si="284"/>
        <v>50</v>
      </c>
      <c r="AB1077" s="137">
        <f t="shared" si="284"/>
        <v>50</v>
      </c>
      <c r="AC1077" s="137">
        <f t="shared" si="284"/>
        <v>50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c r="AL1077" s="136">
        <f>IF(OR(F1077="工事・メンテ（共用可）",F1077="要調整"),0.5,IF(F1077="ヘリ訓練日",0.4,1))</f>
        <v>0.5</v>
      </c>
      <c r="AM1077" s="136">
        <v>0.5</v>
      </c>
    </row>
    <row r="1078" spans="1:39" ht="56.25">
      <c r="A1078" s="148">
        <v>1142</v>
      </c>
      <c r="B1078" s="149">
        <v>46097</v>
      </c>
      <c r="C1078" s="150">
        <v>9</v>
      </c>
      <c r="D1078" s="150">
        <v>17</v>
      </c>
      <c r="E1078" s="153" t="s">
        <v>51</v>
      </c>
      <c r="F1078" s="156" t="s">
        <v>97</v>
      </c>
      <c r="G1078" s="156" t="s">
        <v>497</v>
      </c>
      <c r="H1078" s="138" t="str">
        <f>IF(OR(G1078="中止",G1078="取消"),"998",IF(ISNA(MATCH($E1078,施設情報!$B$2:$B$96,0)),"999",INDEX(施設情報!$C$2:$C$96,MATCH($E1078,施設情報!$B$2:$B$96,0))))</f>
        <v>023</v>
      </c>
      <c r="I1078" s="139">
        <f t="shared" si="271"/>
        <v>46097</v>
      </c>
      <c r="J1078" s="137" t="str">
        <f t="shared" si="272"/>
        <v>023-46097</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50</v>
      </c>
      <c r="W1078" s="137">
        <f t="shared" si="284"/>
        <v>50</v>
      </c>
      <c r="X1078" s="137">
        <f t="shared" si="284"/>
        <v>50</v>
      </c>
      <c r="Y1078" s="137">
        <f t="shared" si="284"/>
        <v>50</v>
      </c>
      <c r="Z1078" s="137">
        <f t="shared" si="284"/>
        <v>50</v>
      </c>
      <c r="AA1078" s="137">
        <f t="shared" si="284"/>
        <v>50</v>
      </c>
      <c r="AB1078" s="137">
        <f t="shared" si="284"/>
        <v>50</v>
      </c>
      <c r="AC1078" s="137">
        <f t="shared" si="284"/>
        <v>50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0.5</v>
      </c>
      <c r="AM1078" s="136">
        <v>0.5</v>
      </c>
    </row>
    <row r="1079" spans="1:39" ht="56.25">
      <c r="A1079" s="148">
        <v>1143</v>
      </c>
      <c r="B1079" s="149">
        <v>46097</v>
      </c>
      <c r="C1079" s="150">
        <v>9</v>
      </c>
      <c r="D1079" s="150">
        <v>17</v>
      </c>
      <c r="E1079" s="153" t="s">
        <v>52</v>
      </c>
      <c r="F1079" s="156" t="s">
        <v>97</v>
      </c>
      <c r="G1079" s="156" t="s">
        <v>497</v>
      </c>
      <c r="H1079" s="138" t="str">
        <f>IF(OR(G1079="中止",G1079="取消"),"998",IF(ISNA(MATCH($E1079,施設情報!$B$2:$B$96,0)),"999",INDEX(施設情報!$C$2:$C$96,MATCH($E1079,施設情報!$B$2:$B$96,0))))</f>
        <v>069</v>
      </c>
      <c r="I1079" s="139">
        <f t="shared" si="271"/>
        <v>46097</v>
      </c>
      <c r="J1079" s="137" t="str">
        <f t="shared" si="272"/>
        <v>069-46097</v>
      </c>
      <c r="K1079" s="137">
        <f t="shared" si="273"/>
        <v>0.375</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50</v>
      </c>
      <c r="W1079" s="137">
        <f t="shared" si="284"/>
        <v>50</v>
      </c>
      <c r="X1079" s="137">
        <f t="shared" si="284"/>
        <v>50</v>
      </c>
      <c r="Y1079" s="137">
        <f t="shared" si="284"/>
        <v>50</v>
      </c>
      <c r="Z1079" s="137">
        <f t="shared" si="284"/>
        <v>50</v>
      </c>
      <c r="AA1079" s="137">
        <f t="shared" si="284"/>
        <v>50</v>
      </c>
      <c r="AB1079" s="137">
        <f t="shared" si="284"/>
        <v>50</v>
      </c>
      <c r="AC1079" s="137">
        <f t="shared" si="284"/>
        <v>50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c r="AL1079" s="136">
        <f>IF(OR(F1079="工事・メンテ（共用可）",F1079="要調整"),0.5,IF(F1079="ヘリ訓練日",0.4,1))</f>
        <v>0.5</v>
      </c>
      <c r="AM1079" s="136">
        <v>0.5</v>
      </c>
    </row>
    <row r="1080" spans="1:39" ht="56.25">
      <c r="A1080" s="148">
        <v>1144</v>
      </c>
      <c r="B1080" s="149">
        <v>46097</v>
      </c>
      <c r="C1080" s="150">
        <v>9</v>
      </c>
      <c r="D1080" s="150">
        <v>17</v>
      </c>
      <c r="E1080" s="153" t="s">
        <v>53</v>
      </c>
      <c r="F1080" s="156" t="s">
        <v>97</v>
      </c>
      <c r="G1080" s="156" t="s">
        <v>497</v>
      </c>
      <c r="H1080" s="138" t="str">
        <f>IF(OR(G1080="中止",G1080="取消"),"998",IF(ISNA(MATCH($E1080,施設情報!$B$2:$B$96,0)),"999",INDEX(施設情報!$C$2:$C$96,MATCH($E1080,施設情報!$B$2:$B$96,0))))</f>
        <v>024</v>
      </c>
      <c r="I1080" s="139">
        <f t="shared" si="271"/>
        <v>46097</v>
      </c>
      <c r="J1080" s="137" t="str">
        <f t="shared" si="272"/>
        <v>024-46097</v>
      </c>
      <c r="K1080" s="137">
        <f t="shared" si="273"/>
        <v>0.375</v>
      </c>
      <c r="L1080" s="137">
        <f t="shared" si="274"/>
        <v>0.70833333333333337</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50</v>
      </c>
      <c r="W1080" s="137">
        <f t="shared" si="284"/>
        <v>50</v>
      </c>
      <c r="X1080" s="137">
        <f t="shared" si="284"/>
        <v>50</v>
      </c>
      <c r="Y1080" s="137">
        <f t="shared" si="284"/>
        <v>50</v>
      </c>
      <c r="Z1080" s="137">
        <f t="shared" si="284"/>
        <v>50</v>
      </c>
      <c r="AA1080" s="137">
        <f t="shared" si="284"/>
        <v>50</v>
      </c>
      <c r="AB1080" s="137">
        <f t="shared" si="284"/>
        <v>50</v>
      </c>
      <c r="AC1080" s="137">
        <f t="shared" si="284"/>
        <v>50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c r="AL1080" s="136">
        <f>IF(OR(F1080="工事・メンテ（共用可）",F1080="要調整"),0.5,IF(F1080="ヘリ訓練日",0.4,1))</f>
        <v>0.5</v>
      </c>
      <c r="AM1080" s="136">
        <v>0.5</v>
      </c>
    </row>
    <row r="1081" spans="1:39" ht="56.25">
      <c r="A1081" s="148">
        <v>1145</v>
      </c>
      <c r="B1081" s="149">
        <v>46097</v>
      </c>
      <c r="C1081" s="150">
        <v>9</v>
      </c>
      <c r="D1081" s="150">
        <v>17</v>
      </c>
      <c r="E1081" s="153" t="s">
        <v>31</v>
      </c>
      <c r="F1081" s="156" t="s">
        <v>38</v>
      </c>
      <c r="G1081" s="156" t="s">
        <v>497</v>
      </c>
      <c r="H1081" s="138" t="str">
        <f>IF(OR(G1081="中止",G1081="取消"),"998",IF(ISNA(MATCH($E1081,施設情報!$B$2:$B$96,0)),"999",INDEX(施設情報!$C$2:$C$96,MATCH($E1081,施設情報!$B$2:$B$96,0))))</f>
        <v>025</v>
      </c>
      <c r="I1081" s="139">
        <f t="shared" si="271"/>
        <v>46097</v>
      </c>
      <c r="J1081" s="137" t="str">
        <f t="shared" si="272"/>
        <v>025-46097</v>
      </c>
      <c r="K1081" s="137">
        <f t="shared" si="273"/>
        <v>0.375</v>
      </c>
      <c r="L1081" s="137">
        <f t="shared" si="274"/>
        <v>0.70833333333333337</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56.25">
      <c r="A1082" s="148">
        <v>1146</v>
      </c>
      <c r="B1082" s="149">
        <v>46097</v>
      </c>
      <c r="C1082" s="150">
        <v>9</v>
      </c>
      <c r="D1082" s="150">
        <v>17</v>
      </c>
      <c r="E1082" s="153" t="s">
        <v>54</v>
      </c>
      <c r="F1082" s="156" t="s">
        <v>97</v>
      </c>
      <c r="G1082" s="156" t="s">
        <v>497</v>
      </c>
      <c r="H1082" s="138" t="str">
        <f>IF(OR(G1082="中止",G1082="取消"),"998",IF(ISNA(MATCH($E1082,施設情報!$B$2:$B$96,0)),"999",INDEX(施設情報!$C$2:$C$96,MATCH($E1082,施設情報!$B$2:$B$96,0))))</f>
        <v>026</v>
      </c>
      <c r="I1082" s="139">
        <f t="shared" si="271"/>
        <v>46097</v>
      </c>
      <c r="J1082" s="137" t="str">
        <f t="shared" si="272"/>
        <v>026-46097</v>
      </c>
      <c r="K1082" s="137">
        <f t="shared" si="273"/>
        <v>0.375</v>
      </c>
      <c r="L1082" s="137">
        <f t="shared" si="274"/>
        <v>0.70833333333333337</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50</v>
      </c>
      <c r="W1082" s="137">
        <f t="shared" si="284"/>
        <v>50</v>
      </c>
      <c r="X1082" s="137">
        <f t="shared" si="284"/>
        <v>50</v>
      </c>
      <c r="Y1082" s="137">
        <f t="shared" si="284"/>
        <v>50</v>
      </c>
      <c r="Z1082" s="137">
        <f t="shared" si="284"/>
        <v>50</v>
      </c>
      <c r="AA1082" s="137">
        <f t="shared" si="284"/>
        <v>50</v>
      </c>
      <c r="AB1082" s="137">
        <f t="shared" si="284"/>
        <v>50</v>
      </c>
      <c r="AC1082" s="137">
        <f t="shared" si="284"/>
        <v>50</v>
      </c>
      <c r="AD1082" s="137">
        <f t="shared" si="284"/>
        <v>0</v>
      </c>
      <c r="AE1082" s="137">
        <f t="shared" si="284"/>
        <v>0</v>
      </c>
      <c r="AF1082" s="137">
        <f t="shared" si="284"/>
        <v>0</v>
      </c>
      <c r="AG1082" s="137">
        <f t="shared" si="284"/>
        <v>0</v>
      </c>
      <c r="AH1082" s="137">
        <f t="shared" si="284"/>
        <v>0</v>
      </c>
      <c r="AI1082" s="137">
        <f t="shared" si="284"/>
        <v>0</v>
      </c>
      <c r="AJ1082" s="137">
        <f t="shared" si="284"/>
        <v>0</v>
      </c>
      <c r="AK1082" s="136">
        <f ca="1">IF(AND(AND($AK$3&lt;=B1082,B1082&lt;=$AK$1),B1082&lt;&gt;""),1,0)</f>
        <v>1</v>
      </c>
      <c r="AL1082" s="136">
        <f>IF(OR(F1082="工事・メンテ（共用可）",F1082="要調整"),0.5,IF(F1082="ヘリ訓練日",0.4,1))</f>
        <v>0.5</v>
      </c>
      <c r="AM1082" s="136">
        <v>0.5</v>
      </c>
    </row>
    <row r="1083" spans="1:39" ht="112.5">
      <c r="A1083" s="148">
        <v>1147</v>
      </c>
      <c r="B1083" s="149">
        <v>46097</v>
      </c>
      <c r="C1083" s="150">
        <v>9</v>
      </c>
      <c r="D1083" s="150">
        <v>17</v>
      </c>
      <c r="E1083" s="153" t="s">
        <v>55</v>
      </c>
      <c r="F1083" s="156" t="s">
        <v>97</v>
      </c>
      <c r="G1083" s="156" t="s">
        <v>497</v>
      </c>
      <c r="H1083" s="138" t="str">
        <f>IF(OR(G1083="中止",G1083="取消"),"998",IF(ISNA(MATCH($E1083,施設情報!$B$2:$B$96,0)),"999",INDEX(施設情報!$C$2:$C$96,MATCH($E1083,施設情報!$B$2:$B$96,0))))</f>
        <v>032</v>
      </c>
      <c r="I1083" s="139">
        <f t="shared" si="271"/>
        <v>46097</v>
      </c>
      <c r="J1083" s="137" t="str">
        <f t="shared" si="272"/>
        <v>032-46097</v>
      </c>
      <c r="K1083" s="137">
        <f t="shared" si="273"/>
        <v>0.375</v>
      </c>
      <c r="L1083" s="137">
        <f t="shared" si="274"/>
        <v>0.70833333333333337</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50</v>
      </c>
      <c r="W1083" s="137">
        <f t="shared" si="284"/>
        <v>50</v>
      </c>
      <c r="X1083" s="137">
        <f t="shared" si="284"/>
        <v>50</v>
      </c>
      <c r="Y1083" s="137">
        <f t="shared" si="284"/>
        <v>50</v>
      </c>
      <c r="Z1083" s="137">
        <f t="shared" si="284"/>
        <v>50</v>
      </c>
      <c r="AA1083" s="137">
        <f t="shared" si="284"/>
        <v>50</v>
      </c>
      <c r="AB1083" s="137">
        <f t="shared" si="284"/>
        <v>50</v>
      </c>
      <c r="AC1083" s="137">
        <f t="shared" si="284"/>
        <v>50</v>
      </c>
      <c r="AD1083" s="137">
        <f t="shared" si="284"/>
        <v>0</v>
      </c>
      <c r="AE1083" s="137">
        <f t="shared" si="284"/>
        <v>0</v>
      </c>
      <c r="AF1083" s="137">
        <f t="shared" si="284"/>
        <v>0</v>
      </c>
      <c r="AG1083" s="137">
        <f t="shared" si="284"/>
        <v>0</v>
      </c>
      <c r="AH1083" s="137">
        <f t="shared" si="284"/>
        <v>0</v>
      </c>
      <c r="AI1083" s="137">
        <f t="shared" si="284"/>
        <v>0</v>
      </c>
      <c r="AJ1083" s="137">
        <f t="shared" si="284"/>
        <v>0</v>
      </c>
      <c r="AK1083" s="136">
        <f ca="1">IF(AND(AND($AK$3&lt;=B1083,B1083&lt;=$AK$1),B1083&lt;&gt;""),1,0)</f>
        <v>1</v>
      </c>
      <c r="AL1083" s="136">
        <f>IF(OR(F1083="工事・メンテ（共用可）",F1083="要調整"),0.5,IF(F1083="ヘリ訓練日",0.4,1))</f>
        <v>0.5</v>
      </c>
      <c r="AM1083" s="136">
        <v>0.5</v>
      </c>
    </row>
    <row r="1084" spans="1:39" ht="75">
      <c r="A1084" s="148">
        <v>1148</v>
      </c>
      <c r="B1084" s="149">
        <v>46097</v>
      </c>
      <c r="C1084" s="150">
        <v>9</v>
      </c>
      <c r="D1084" s="150">
        <v>17</v>
      </c>
      <c r="E1084" s="153" t="s">
        <v>56</v>
      </c>
      <c r="F1084" s="156" t="s">
        <v>97</v>
      </c>
      <c r="G1084" s="156" t="s">
        <v>497</v>
      </c>
      <c r="H1084" s="138" t="str">
        <f>IF(OR(G1084="中止",G1084="取消"),"998",IF(ISNA(MATCH($E1084,施設情報!$B$2:$B$96,0)),"999",INDEX(施設情報!$C$2:$C$96,MATCH($E1084,施設情報!$B$2:$B$96,0))))</f>
        <v>034</v>
      </c>
      <c r="I1084" s="139">
        <f t="shared" si="271"/>
        <v>46097</v>
      </c>
      <c r="J1084" s="137" t="str">
        <f t="shared" si="272"/>
        <v>034-46097</v>
      </c>
      <c r="K1084" s="137">
        <f t="shared" si="273"/>
        <v>0.375</v>
      </c>
      <c r="L1084" s="137">
        <f t="shared" si="274"/>
        <v>0.70833333333333337</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50</v>
      </c>
      <c r="W1084" s="137">
        <f t="shared" si="284"/>
        <v>50</v>
      </c>
      <c r="X1084" s="137">
        <f t="shared" si="284"/>
        <v>50</v>
      </c>
      <c r="Y1084" s="137">
        <f t="shared" si="284"/>
        <v>50</v>
      </c>
      <c r="Z1084" s="137">
        <f t="shared" si="284"/>
        <v>50</v>
      </c>
      <c r="AA1084" s="137">
        <f t="shared" si="284"/>
        <v>50</v>
      </c>
      <c r="AB1084" s="137">
        <f t="shared" si="284"/>
        <v>50</v>
      </c>
      <c r="AC1084" s="137">
        <f t="shared" si="284"/>
        <v>50</v>
      </c>
      <c r="AD1084" s="137">
        <f t="shared" si="284"/>
        <v>0</v>
      </c>
      <c r="AE1084" s="137">
        <f t="shared" si="284"/>
        <v>0</v>
      </c>
      <c r="AF1084" s="137">
        <f t="shared" si="284"/>
        <v>0</v>
      </c>
      <c r="AG1084" s="137">
        <f t="shared" si="284"/>
        <v>0</v>
      </c>
      <c r="AH1084" s="137">
        <f t="shared" si="284"/>
        <v>0</v>
      </c>
      <c r="AI1084" s="137">
        <f t="shared" si="284"/>
        <v>0</v>
      </c>
      <c r="AJ1084" s="137">
        <f t="shared" si="284"/>
        <v>0</v>
      </c>
      <c r="AK1084" s="136">
        <f ca="1">IF(AND(AND($AK$3&lt;=B1084,B1084&lt;=$AK$1),B1084&lt;&gt;""),1,0)</f>
        <v>1</v>
      </c>
      <c r="AL1084" s="136">
        <f>IF(OR(F1084="工事・メンテ（共用可）",F1084="要調整"),0.5,IF(F1084="ヘリ訓練日",0.4,1))</f>
        <v>0.5</v>
      </c>
      <c r="AM1084" s="136">
        <v>0.5</v>
      </c>
    </row>
    <row r="1085" spans="1:39" ht="37.5">
      <c r="A1085" s="148">
        <v>1149</v>
      </c>
      <c r="B1085" s="149">
        <v>46097</v>
      </c>
      <c r="C1085" s="150">
        <v>9</v>
      </c>
      <c r="D1085" s="150">
        <v>17</v>
      </c>
      <c r="E1085" s="153" t="s">
        <v>57</v>
      </c>
      <c r="F1085" s="156" t="s">
        <v>97</v>
      </c>
      <c r="G1085" s="156" t="s">
        <v>497</v>
      </c>
      <c r="H1085" s="138" t="str">
        <f>IF(OR(G1085="中止",G1085="取消"),"998",IF(ISNA(MATCH($E1085,施設情報!$B$2:$B$96,0)),"999",INDEX(施設情報!$C$2:$C$96,MATCH($E1085,施設情報!$B$2:$B$96,0))))</f>
        <v>035</v>
      </c>
      <c r="I1085" s="139">
        <f t="shared" si="271"/>
        <v>46097</v>
      </c>
      <c r="J1085" s="137" t="str">
        <f t="shared" si="272"/>
        <v>035-46097</v>
      </c>
      <c r="K1085" s="137">
        <f t="shared" si="273"/>
        <v>0.375</v>
      </c>
      <c r="L1085" s="137">
        <f t="shared" si="274"/>
        <v>0.70833333333333337</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50</v>
      </c>
      <c r="W1085" s="137">
        <f t="shared" ref="W1085:AJ1094" si="286">IF(AND(W$3&gt;=$K1085,W$3&lt;$L1085),100*$AM1085,0)</f>
        <v>50</v>
      </c>
      <c r="X1085" s="137">
        <f t="shared" si="286"/>
        <v>50</v>
      </c>
      <c r="Y1085" s="137">
        <f t="shared" si="286"/>
        <v>50</v>
      </c>
      <c r="Z1085" s="137">
        <f t="shared" si="286"/>
        <v>50</v>
      </c>
      <c r="AA1085" s="137">
        <f t="shared" si="286"/>
        <v>50</v>
      </c>
      <c r="AB1085" s="137">
        <f t="shared" si="286"/>
        <v>50</v>
      </c>
      <c r="AC1085" s="137">
        <f t="shared" si="286"/>
        <v>50</v>
      </c>
      <c r="AD1085" s="137">
        <f t="shared" si="286"/>
        <v>0</v>
      </c>
      <c r="AE1085" s="137">
        <f t="shared" si="286"/>
        <v>0</v>
      </c>
      <c r="AF1085" s="137">
        <f t="shared" si="286"/>
        <v>0</v>
      </c>
      <c r="AG1085" s="137">
        <f t="shared" si="286"/>
        <v>0</v>
      </c>
      <c r="AH1085" s="137">
        <f t="shared" si="286"/>
        <v>0</v>
      </c>
      <c r="AI1085" s="137">
        <f t="shared" si="286"/>
        <v>0</v>
      </c>
      <c r="AJ1085" s="137">
        <f t="shared" si="286"/>
        <v>0</v>
      </c>
      <c r="AK1085" s="136">
        <f ca="1">IF(AND(AND($AK$3&lt;=B1085,B1085&lt;=$AK$1),B1085&lt;&gt;""),1,0)</f>
        <v>1</v>
      </c>
      <c r="AL1085" s="136">
        <f>IF(OR(F1085="工事・メンテ（共用可）",F1085="要調整"),0.5,IF(F1085="ヘリ訓練日",0.4,1))</f>
        <v>0.5</v>
      </c>
      <c r="AM1085" s="136">
        <v>0.5</v>
      </c>
    </row>
    <row r="1086" spans="1:39" ht="37.5">
      <c r="A1086" s="148">
        <v>1150</v>
      </c>
      <c r="B1086" s="149">
        <v>46097</v>
      </c>
      <c r="C1086" s="150">
        <v>9</v>
      </c>
      <c r="D1086" s="150">
        <v>17</v>
      </c>
      <c r="E1086" s="153" t="s">
        <v>58</v>
      </c>
      <c r="F1086" s="156" t="s">
        <v>97</v>
      </c>
      <c r="G1086" s="156" t="s">
        <v>497</v>
      </c>
      <c r="H1086" s="138" t="str">
        <f>IF(OR(G1086="中止",G1086="取消"),"998",IF(ISNA(MATCH($E1086,施設情報!$B$2:$B$96,0)),"999",INDEX(施設情報!$C$2:$C$96,MATCH($E1086,施設情報!$B$2:$B$96,0))))</f>
        <v>033</v>
      </c>
      <c r="I1086" s="139">
        <f t="shared" si="271"/>
        <v>46097</v>
      </c>
      <c r="J1086" s="137" t="str">
        <f t="shared" si="272"/>
        <v>033-46097</v>
      </c>
      <c r="K1086" s="137">
        <f t="shared" si="273"/>
        <v>0.375</v>
      </c>
      <c r="L1086" s="137">
        <f t="shared" si="274"/>
        <v>0.70833333333333337</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50</v>
      </c>
      <c r="W1086" s="137">
        <f t="shared" si="286"/>
        <v>50</v>
      </c>
      <c r="X1086" s="137">
        <f t="shared" si="286"/>
        <v>50</v>
      </c>
      <c r="Y1086" s="137">
        <f t="shared" si="286"/>
        <v>50</v>
      </c>
      <c r="Z1086" s="137">
        <f t="shared" si="286"/>
        <v>50</v>
      </c>
      <c r="AA1086" s="137">
        <f t="shared" si="286"/>
        <v>50</v>
      </c>
      <c r="AB1086" s="137">
        <f t="shared" si="286"/>
        <v>50</v>
      </c>
      <c r="AC1086" s="137">
        <f t="shared" si="286"/>
        <v>50</v>
      </c>
      <c r="AD1086" s="137">
        <f t="shared" si="286"/>
        <v>0</v>
      </c>
      <c r="AE1086" s="137">
        <f t="shared" si="286"/>
        <v>0</v>
      </c>
      <c r="AF1086" s="137">
        <f t="shared" si="286"/>
        <v>0</v>
      </c>
      <c r="AG1086" s="137">
        <f t="shared" si="286"/>
        <v>0</v>
      </c>
      <c r="AH1086" s="137">
        <f t="shared" si="286"/>
        <v>0</v>
      </c>
      <c r="AI1086" s="137">
        <f t="shared" si="286"/>
        <v>0</v>
      </c>
      <c r="AJ1086" s="137">
        <f t="shared" si="286"/>
        <v>0</v>
      </c>
      <c r="AK1086" s="136">
        <f ca="1">IF(AND(AND($AK$3&lt;=B1086,B1086&lt;=$AK$1),B1086&lt;&gt;""),1,0)</f>
        <v>1</v>
      </c>
      <c r="AL1086" s="136">
        <f>IF(OR(F1086="工事・メンテ（共用可）",F1086="要調整"),0.5,IF(F1086="ヘリ訓練日",0.4,1))</f>
        <v>0.5</v>
      </c>
      <c r="AM1086" s="136">
        <v>0.5</v>
      </c>
    </row>
    <row r="1087" spans="1:39" ht="56.25">
      <c r="A1087" s="148">
        <v>1151</v>
      </c>
      <c r="B1087" s="149">
        <v>46097</v>
      </c>
      <c r="C1087" s="150">
        <v>9</v>
      </c>
      <c r="D1087" s="150">
        <v>17</v>
      </c>
      <c r="E1087" s="153" t="s">
        <v>30</v>
      </c>
      <c r="F1087" s="156" t="s">
        <v>97</v>
      </c>
      <c r="G1087" s="156" t="s">
        <v>497</v>
      </c>
      <c r="H1087" s="138" t="str">
        <f>IF(OR(G1087="中止",G1087="取消"),"998",IF(ISNA(MATCH($E1087,施設情報!$B$2:$B$96,0)),"999",INDEX(施設情報!$C$2:$C$96,MATCH($E1087,施設情報!$B$2:$B$96,0))))</f>
        <v>027</v>
      </c>
      <c r="I1087" s="139">
        <f t="shared" si="271"/>
        <v>46097</v>
      </c>
      <c r="J1087" s="137" t="str">
        <f t="shared" si="272"/>
        <v>027-46097</v>
      </c>
      <c r="K1087" s="137">
        <f t="shared" si="273"/>
        <v>0.375</v>
      </c>
      <c r="L1087" s="137">
        <f t="shared" si="274"/>
        <v>0.70833333333333337</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50</v>
      </c>
      <c r="W1087" s="137">
        <f t="shared" si="286"/>
        <v>50</v>
      </c>
      <c r="X1087" s="137">
        <f t="shared" si="286"/>
        <v>50</v>
      </c>
      <c r="Y1087" s="137">
        <f t="shared" si="286"/>
        <v>50</v>
      </c>
      <c r="Z1087" s="137">
        <f t="shared" si="286"/>
        <v>50</v>
      </c>
      <c r="AA1087" s="137">
        <f t="shared" si="286"/>
        <v>50</v>
      </c>
      <c r="AB1087" s="137">
        <f t="shared" si="286"/>
        <v>50</v>
      </c>
      <c r="AC1087" s="137">
        <f t="shared" si="286"/>
        <v>50</v>
      </c>
      <c r="AD1087" s="137">
        <f t="shared" si="286"/>
        <v>0</v>
      </c>
      <c r="AE1087" s="137">
        <f t="shared" si="286"/>
        <v>0</v>
      </c>
      <c r="AF1087" s="137">
        <f t="shared" si="286"/>
        <v>0</v>
      </c>
      <c r="AG1087" s="137">
        <f t="shared" si="286"/>
        <v>0</v>
      </c>
      <c r="AH1087" s="137">
        <f t="shared" si="286"/>
        <v>0</v>
      </c>
      <c r="AI1087" s="137">
        <f t="shared" si="286"/>
        <v>0</v>
      </c>
      <c r="AJ1087" s="137">
        <f t="shared" si="286"/>
        <v>0</v>
      </c>
      <c r="AK1087" s="136">
        <f ca="1">IF(AND(AND($AK$3&lt;=B1087,B1087&lt;=$AK$1),B1087&lt;&gt;""),1,0)</f>
        <v>1</v>
      </c>
      <c r="AL1087" s="136">
        <f>IF(OR(F1087="工事・メンテ（共用可）",F1087="要調整"),0.5,IF(F1087="ヘリ訓練日",0.4,1))</f>
        <v>0.5</v>
      </c>
      <c r="AM1087" s="136">
        <v>0.5</v>
      </c>
    </row>
    <row r="1088" spans="1:39" ht="93.75">
      <c r="A1088" s="148">
        <v>1152</v>
      </c>
      <c r="B1088" s="149">
        <v>46097</v>
      </c>
      <c r="C1088" s="150">
        <v>9</v>
      </c>
      <c r="D1088" s="150">
        <v>17</v>
      </c>
      <c r="E1088" s="153" t="s">
        <v>59</v>
      </c>
      <c r="F1088" s="156" t="s">
        <v>97</v>
      </c>
      <c r="G1088" s="156" t="s">
        <v>497</v>
      </c>
      <c r="H1088" s="138" t="str">
        <f>IF(OR(G1088="中止",G1088="取消"),"998",IF(ISNA(MATCH($E1088,施設情報!$B$2:$B$96,0)),"999",INDEX(施設情報!$C$2:$C$96,MATCH($E1088,施設情報!$B$2:$B$96,0))))</f>
        <v>030</v>
      </c>
      <c r="I1088" s="139">
        <f t="shared" si="271"/>
        <v>46097</v>
      </c>
      <c r="J1088" s="137" t="str">
        <f t="shared" si="272"/>
        <v>030-46097</v>
      </c>
      <c r="K1088" s="137">
        <f t="shared" si="273"/>
        <v>0.375</v>
      </c>
      <c r="L1088" s="137">
        <f t="shared" si="274"/>
        <v>0.70833333333333337</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50</v>
      </c>
      <c r="W1088" s="137">
        <f t="shared" si="286"/>
        <v>50</v>
      </c>
      <c r="X1088" s="137">
        <f t="shared" si="286"/>
        <v>50</v>
      </c>
      <c r="Y1088" s="137">
        <f t="shared" si="286"/>
        <v>50</v>
      </c>
      <c r="Z1088" s="137">
        <f t="shared" si="286"/>
        <v>50</v>
      </c>
      <c r="AA1088" s="137">
        <f t="shared" si="286"/>
        <v>50</v>
      </c>
      <c r="AB1088" s="137">
        <f t="shared" si="286"/>
        <v>50</v>
      </c>
      <c r="AC1088" s="137">
        <f t="shared" si="286"/>
        <v>50</v>
      </c>
      <c r="AD1088" s="137">
        <f t="shared" si="286"/>
        <v>0</v>
      </c>
      <c r="AE1088" s="137">
        <f t="shared" si="286"/>
        <v>0</v>
      </c>
      <c r="AF1088" s="137">
        <f t="shared" si="286"/>
        <v>0</v>
      </c>
      <c r="AG1088" s="137">
        <f t="shared" si="286"/>
        <v>0</v>
      </c>
      <c r="AH1088" s="137">
        <f t="shared" si="286"/>
        <v>0</v>
      </c>
      <c r="AI1088" s="137">
        <f t="shared" si="286"/>
        <v>0</v>
      </c>
      <c r="AJ1088" s="137">
        <f t="shared" si="286"/>
        <v>0</v>
      </c>
      <c r="AK1088" s="136">
        <f ca="1">IF(AND(AND($AK$3&lt;=B1088,B1088&lt;=$AK$1),B1088&lt;&gt;""),1,0)</f>
        <v>1</v>
      </c>
      <c r="AL1088" s="136">
        <f>IF(OR(F1088="工事・メンテ（共用可）",F1088="要調整"),0.5,IF(F1088="ヘリ訓練日",0.4,1))</f>
        <v>0.5</v>
      </c>
      <c r="AM1088" s="136">
        <v>0.5</v>
      </c>
    </row>
    <row r="1089" spans="1:39" ht="112.5">
      <c r="A1089" s="148">
        <v>1153</v>
      </c>
      <c r="B1089" s="149">
        <v>46097</v>
      </c>
      <c r="C1089" s="150">
        <v>9</v>
      </c>
      <c r="D1089" s="150">
        <v>17</v>
      </c>
      <c r="E1089" s="153" t="s">
        <v>60</v>
      </c>
      <c r="F1089" s="156" t="s">
        <v>97</v>
      </c>
      <c r="G1089" s="156" t="s">
        <v>497</v>
      </c>
      <c r="H1089" s="138" t="str">
        <f>IF(OR(G1089="中止",G1089="取消"),"998",IF(ISNA(MATCH($E1089,施設情報!$B$2:$B$96,0)),"999",INDEX(施設情報!$C$2:$C$96,MATCH($E1089,施設情報!$B$2:$B$96,0))))</f>
        <v>031</v>
      </c>
      <c r="I1089" s="139">
        <f t="shared" si="271"/>
        <v>46097</v>
      </c>
      <c r="J1089" s="137" t="str">
        <f t="shared" si="272"/>
        <v>031-46097</v>
      </c>
      <c r="K1089" s="137">
        <f t="shared" si="273"/>
        <v>0.375</v>
      </c>
      <c r="L1089" s="137">
        <f t="shared" si="274"/>
        <v>0.70833333333333337</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50</v>
      </c>
      <c r="W1089" s="137">
        <f t="shared" si="286"/>
        <v>50</v>
      </c>
      <c r="X1089" s="137">
        <f t="shared" si="286"/>
        <v>50</v>
      </c>
      <c r="Y1089" s="137">
        <f t="shared" si="286"/>
        <v>50</v>
      </c>
      <c r="Z1089" s="137">
        <f t="shared" si="286"/>
        <v>50</v>
      </c>
      <c r="AA1089" s="137">
        <f t="shared" si="286"/>
        <v>50</v>
      </c>
      <c r="AB1089" s="137">
        <f t="shared" si="286"/>
        <v>50</v>
      </c>
      <c r="AC1089" s="137">
        <f t="shared" si="286"/>
        <v>50</v>
      </c>
      <c r="AD1089" s="137">
        <f t="shared" si="286"/>
        <v>0</v>
      </c>
      <c r="AE1089" s="137">
        <f t="shared" si="286"/>
        <v>0</v>
      </c>
      <c r="AF1089" s="137">
        <f t="shared" si="286"/>
        <v>0</v>
      </c>
      <c r="AG1089" s="137">
        <f t="shared" si="286"/>
        <v>0</v>
      </c>
      <c r="AH1089" s="137">
        <f t="shared" si="286"/>
        <v>0</v>
      </c>
      <c r="AI1089" s="137">
        <f t="shared" si="286"/>
        <v>0</v>
      </c>
      <c r="AJ1089" s="137">
        <f t="shared" si="286"/>
        <v>0</v>
      </c>
      <c r="AK1089" s="136">
        <f ca="1">IF(AND(AND($AK$3&lt;=B1089,B1089&lt;=$AK$1),B1089&lt;&gt;""),1,0)</f>
        <v>1</v>
      </c>
      <c r="AL1089" s="136">
        <f>IF(OR(F1089="工事・メンテ（共用可）",F1089="要調整"),0.5,IF(F1089="ヘリ訓練日",0.4,1))</f>
        <v>0.5</v>
      </c>
      <c r="AM1089" s="136">
        <v>0.5</v>
      </c>
    </row>
    <row r="1090" spans="1:39" ht="75">
      <c r="A1090" s="148">
        <v>1154</v>
      </c>
      <c r="B1090" s="149">
        <v>46097</v>
      </c>
      <c r="C1090" s="150">
        <v>9</v>
      </c>
      <c r="D1090" s="150">
        <v>17</v>
      </c>
      <c r="E1090" s="153" t="s">
        <v>61</v>
      </c>
      <c r="F1090" s="156" t="s">
        <v>97</v>
      </c>
      <c r="G1090" s="156" t="s">
        <v>497</v>
      </c>
      <c r="H1090" s="138" t="str">
        <f>IF(OR(G1090="中止",G1090="取消"),"998",IF(ISNA(MATCH($E1090,施設情報!$B$2:$B$96,0)),"999",INDEX(施設情報!$C$2:$C$96,MATCH($E1090,施設情報!$B$2:$B$96,0))))</f>
        <v>028</v>
      </c>
      <c r="I1090" s="139">
        <f t="shared" si="271"/>
        <v>46097</v>
      </c>
      <c r="J1090" s="137" t="str">
        <f t="shared" si="272"/>
        <v>028-46097</v>
      </c>
      <c r="K1090" s="137">
        <f t="shared" si="273"/>
        <v>0.375</v>
      </c>
      <c r="L1090" s="137">
        <f t="shared" si="274"/>
        <v>0.70833333333333337</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50</v>
      </c>
      <c r="W1090" s="137">
        <f t="shared" si="286"/>
        <v>50</v>
      </c>
      <c r="X1090" s="137">
        <f t="shared" si="286"/>
        <v>50</v>
      </c>
      <c r="Y1090" s="137">
        <f t="shared" si="286"/>
        <v>50</v>
      </c>
      <c r="Z1090" s="137">
        <f t="shared" si="286"/>
        <v>50</v>
      </c>
      <c r="AA1090" s="137">
        <f t="shared" si="286"/>
        <v>50</v>
      </c>
      <c r="AB1090" s="137">
        <f t="shared" si="286"/>
        <v>50</v>
      </c>
      <c r="AC1090" s="137">
        <f t="shared" si="286"/>
        <v>50</v>
      </c>
      <c r="AD1090" s="137">
        <f t="shared" si="286"/>
        <v>0</v>
      </c>
      <c r="AE1090" s="137">
        <f t="shared" si="286"/>
        <v>0</v>
      </c>
      <c r="AF1090" s="137">
        <f t="shared" si="286"/>
        <v>0</v>
      </c>
      <c r="AG1090" s="137">
        <f t="shared" si="286"/>
        <v>0</v>
      </c>
      <c r="AH1090" s="137">
        <f t="shared" si="286"/>
        <v>0</v>
      </c>
      <c r="AI1090" s="137">
        <f t="shared" si="286"/>
        <v>0</v>
      </c>
      <c r="AJ1090" s="137">
        <f t="shared" si="286"/>
        <v>0</v>
      </c>
      <c r="AK1090" s="136">
        <f ca="1">IF(AND(AND($AK$3&lt;=B1090,B1090&lt;=$AK$1),B1090&lt;&gt;""),1,0)</f>
        <v>1</v>
      </c>
      <c r="AL1090" s="136">
        <f>IF(OR(F1090="工事・メンテ（共用可）",F1090="要調整"),0.5,IF(F1090="ヘリ訓練日",0.4,1))</f>
        <v>0.5</v>
      </c>
      <c r="AM1090" s="136">
        <v>0.5</v>
      </c>
    </row>
    <row r="1091" spans="1:39" ht="75">
      <c r="A1091" s="148">
        <v>1155</v>
      </c>
      <c r="B1091" s="149">
        <v>46097</v>
      </c>
      <c r="C1091" s="150">
        <v>9</v>
      </c>
      <c r="D1091" s="150">
        <v>17</v>
      </c>
      <c r="E1091" s="153" t="s">
        <v>62</v>
      </c>
      <c r="F1091" s="156" t="s">
        <v>97</v>
      </c>
      <c r="G1091" s="156" t="s">
        <v>497</v>
      </c>
      <c r="H1091" s="138" t="str">
        <f>IF(OR(G1091="中止",G1091="取消"),"998",IF(ISNA(MATCH($E1091,施設情報!$B$2:$B$96,0)),"999",INDEX(施設情報!$C$2:$C$96,MATCH($E1091,施設情報!$B$2:$B$96,0))))</f>
        <v>029</v>
      </c>
      <c r="I1091" s="139">
        <f t="shared" si="271"/>
        <v>46097</v>
      </c>
      <c r="J1091" s="137" t="str">
        <f t="shared" si="272"/>
        <v>029-46097</v>
      </c>
      <c r="K1091" s="137">
        <f t="shared" si="273"/>
        <v>0.375</v>
      </c>
      <c r="L1091" s="137">
        <f t="shared" si="274"/>
        <v>0.70833333333333337</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0</v>
      </c>
      <c r="U1091" s="137">
        <f t="shared" si="285"/>
        <v>0</v>
      </c>
      <c r="V1091" s="137">
        <f t="shared" si="285"/>
        <v>50</v>
      </c>
      <c r="W1091" s="137">
        <f t="shared" si="286"/>
        <v>50</v>
      </c>
      <c r="X1091" s="137">
        <f t="shared" si="286"/>
        <v>50</v>
      </c>
      <c r="Y1091" s="137">
        <f t="shared" si="286"/>
        <v>50</v>
      </c>
      <c r="Z1091" s="137">
        <f t="shared" si="286"/>
        <v>50</v>
      </c>
      <c r="AA1091" s="137">
        <f t="shared" si="286"/>
        <v>50</v>
      </c>
      <c r="AB1091" s="137">
        <f t="shared" si="286"/>
        <v>50</v>
      </c>
      <c r="AC1091" s="137">
        <f t="shared" si="286"/>
        <v>50</v>
      </c>
      <c r="AD1091" s="137">
        <f t="shared" si="286"/>
        <v>0</v>
      </c>
      <c r="AE1091" s="137">
        <f t="shared" si="286"/>
        <v>0</v>
      </c>
      <c r="AF1091" s="137">
        <f t="shared" si="286"/>
        <v>0</v>
      </c>
      <c r="AG1091" s="137">
        <f t="shared" si="286"/>
        <v>0</v>
      </c>
      <c r="AH1091" s="137">
        <f t="shared" si="286"/>
        <v>0</v>
      </c>
      <c r="AI1091" s="137">
        <f t="shared" si="286"/>
        <v>0</v>
      </c>
      <c r="AJ1091" s="137">
        <f t="shared" si="286"/>
        <v>0</v>
      </c>
      <c r="AK1091" s="136">
        <f ca="1">IF(AND(AND($AK$3&lt;=B1091,B1091&lt;=$AK$1),B1091&lt;&gt;""),1,0)</f>
        <v>1</v>
      </c>
      <c r="AL1091" s="136">
        <f>IF(OR(F1091="工事・メンテ（共用可）",F1091="要調整"),0.5,IF(F1091="ヘリ訓練日",0.4,1))</f>
        <v>0.5</v>
      </c>
      <c r="AM1091" s="136">
        <v>0.5</v>
      </c>
    </row>
    <row r="1092" spans="1:39" ht="37.5">
      <c r="A1092" s="148">
        <v>1156</v>
      </c>
      <c r="B1092" s="149">
        <v>46097</v>
      </c>
      <c r="C1092" s="150">
        <v>9</v>
      </c>
      <c r="D1092" s="150">
        <v>17</v>
      </c>
      <c r="E1092" s="153" t="s">
        <v>63</v>
      </c>
      <c r="F1092" s="156" t="s">
        <v>496</v>
      </c>
      <c r="G1092" s="156" t="s">
        <v>497</v>
      </c>
      <c r="H1092" s="138" t="str">
        <f>IF(OR(G1092="中止",G1092="取消"),"998",IF(ISNA(MATCH($E1092,施設情報!$B$2:$B$96,0)),"999",INDEX(施設情報!$C$2:$C$96,MATCH($E1092,施設情報!$B$2:$B$96,0))))</f>
        <v>036</v>
      </c>
      <c r="I1092" s="139">
        <f t="shared" si="271"/>
        <v>46097</v>
      </c>
      <c r="J1092" s="137" t="str">
        <f t="shared" si="272"/>
        <v>036-46097</v>
      </c>
      <c r="K1092" s="137">
        <f t="shared" si="273"/>
        <v>0.375</v>
      </c>
      <c r="L1092" s="137">
        <f t="shared" si="274"/>
        <v>0.70833333333333337</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0</v>
      </c>
      <c r="U1092" s="137">
        <f t="shared" si="285"/>
        <v>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0</v>
      </c>
      <c r="AE1092" s="137">
        <f t="shared" si="286"/>
        <v>0</v>
      </c>
      <c r="AF1092" s="137">
        <f t="shared" si="286"/>
        <v>0</v>
      </c>
      <c r="AG1092" s="137">
        <f t="shared" si="286"/>
        <v>0</v>
      </c>
      <c r="AH1092" s="137">
        <f t="shared" si="286"/>
        <v>0</v>
      </c>
      <c r="AI1092" s="137">
        <f t="shared" si="286"/>
        <v>0</v>
      </c>
      <c r="AJ1092" s="137">
        <f t="shared" si="286"/>
        <v>0</v>
      </c>
      <c r="AK1092" s="136">
        <f ca="1">IF(AND(AND($AK$3&lt;=B1092,B1092&lt;=$AK$1),B1092&lt;&gt;""),1,0)</f>
        <v>1</v>
      </c>
      <c r="AL1092" s="136">
        <f>IF(OR(F1092="工事・メンテ（共用可）",F1092="要調整"),0.5,IF(F1092="ヘリ訓練日",0.4,1))</f>
        <v>1</v>
      </c>
      <c r="AM1092" s="136">
        <v>1</v>
      </c>
    </row>
    <row r="1093" spans="1:39" ht="37.5">
      <c r="A1093" s="148">
        <v>1157</v>
      </c>
      <c r="B1093" s="149">
        <v>46097</v>
      </c>
      <c r="C1093" s="150">
        <v>9</v>
      </c>
      <c r="D1093" s="150">
        <v>17</v>
      </c>
      <c r="E1093" s="153" t="s">
        <v>64</v>
      </c>
      <c r="F1093" s="156" t="s">
        <v>496</v>
      </c>
      <c r="G1093" s="156" t="s">
        <v>497</v>
      </c>
      <c r="H1093" s="138" t="str">
        <f>IF(OR(G1093="中止",G1093="取消"),"998",IF(ISNA(MATCH($E1093,施設情報!$B$2:$B$96,0)),"999",INDEX(施設情報!$C$2:$C$96,MATCH($E1093,施設情報!$B$2:$B$96,0))))</f>
        <v>062</v>
      </c>
      <c r="I1093" s="139">
        <f t="shared" ref="I1093:I1156" si="287">B1093</f>
        <v>46097</v>
      </c>
      <c r="J1093" s="137" t="str">
        <f t="shared" ref="J1093:J1156" si="288">H1093&amp;"-"&amp;I1093</f>
        <v>062-46097</v>
      </c>
      <c r="K1093" s="137">
        <f t="shared" ref="K1093:K1156" si="289">C1093/24</f>
        <v>0.375</v>
      </c>
      <c r="L1093" s="137">
        <f t="shared" ref="L1093:L1156" si="290">D1093/24</f>
        <v>0.70833333333333337</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0</v>
      </c>
      <c r="AE1093" s="137">
        <f t="shared" si="286"/>
        <v>0</v>
      </c>
      <c r="AF1093" s="137">
        <f t="shared" si="286"/>
        <v>0</v>
      </c>
      <c r="AG1093" s="137">
        <f t="shared" si="286"/>
        <v>0</v>
      </c>
      <c r="AH1093" s="137">
        <f t="shared" si="286"/>
        <v>0</v>
      </c>
      <c r="AI1093" s="137">
        <f t="shared" si="286"/>
        <v>0</v>
      </c>
      <c r="AJ1093" s="137">
        <f t="shared" si="286"/>
        <v>0</v>
      </c>
      <c r="AK1093" s="136">
        <f ca="1">IF(AND(AND($AK$3&lt;=B1093,B1093&lt;=$AK$1),B1093&lt;&gt;""),1,0)</f>
        <v>1</v>
      </c>
      <c r="AL1093" s="136">
        <f>IF(OR(F1093="工事・メンテ（共用可）",F1093="要調整"),0.5,IF(F1093="ヘリ訓練日",0.4,1))</f>
        <v>1</v>
      </c>
      <c r="AM1093" s="136">
        <v>1</v>
      </c>
    </row>
    <row r="1094" spans="1:39" ht="37.5">
      <c r="A1094" s="148">
        <v>1158</v>
      </c>
      <c r="B1094" s="149">
        <v>46097</v>
      </c>
      <c r="C1094" s="150">
        <v>9</v>
      </c>
      <c r="D1094" s="150">
        <v>17</v>
      </c>
      <c r="E1094" s="153" t="s">
        <v>65</v>
      </c>
      <c r="F1094" s="156" t="s">
        <v>496</v>
      </c>
      <c r="G1094" s="156" t="s">
        <v>497</v>
      </c>
      <c r="H1094" s="138" t="str">
        <f>IF(OR(G1094="中止",G1094="取消"),"998",IF(ISNA(MATCH($E1094,施設情報!$B$2:$B$96,0)),"999",INDEX(施設情報!$C$2:$C$96,MATCH($E1094,施設情報!$B$2:$B$96,0))))</f>
        <v>061</v>
      </c>
      <c r="I1094" s="139">
        <f t="shared" si="287"/>
        <v>46097</v>
      </c>
      <c r="J1094" s="137" t="str">
        <f t="shared" si="288"/>
        <v>061-46097</v>
      </c>
      <c r="K1094" s="137">
        <f t="shared" si="289"/>
        <v>0.375</v>
      </c>
      <c r="L1094" s="137">
        <f t="shared" si="290"/>
        <v>0.70833333333333337</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0</v>
      </c>
      <c r="AE1094" s="137">
        <f t="shared" si="286"/>
        <v>0</v>
      </c>
      <c r="AF1094" s="137">
        <f t="shared" si="286"/>
        <v>0</v>
      </c>
      <c r="AG1094" s="137">
        <f t="shared" si="286"/>
        <v>0</v>
      </c>
      <c r="AH1094" s="137">
        <f t="shared" si="286"/>
        <v>0</v>
      </c>
      <c r="AI1094" s="137">
        <f t="shared" si="286"/>
        <v>0</v>
      </c>
      <c r="AJ1094" s="137">
        <f t="shared" si="286"/>
        <v>0</v>
      </c>
      <c r="AK1094" s="136">
        <f ca="1">IF(AND(AND($AK$3&lt;=B1094,B1094&lt;=$AK$1),B1094&lt;&gt;""),1,0)</f>
        <v>1</v>
      </c>
      <c r="AL1094" s="136">
        <f>IF(OR(F1094="工事・メンテ（共用可）",F1094="要調整"),0.5,IF(F1094="ヘリ訓練日",0.4,1))</f>
        <v>1</v>
      </c>
      <c r="AM1094" s="136">
        <v>1</v>
      </c>
    </row>
    <row r="1095" spans="1:39" ht="37.5">
      <c r="A1095" s="148">
        <v>1159</v>
      </c>
      <c r="B1095" s="149">
        <v>46097</v>
      </c>
      <c r="C1095" s="150">
        <v>9</v>
      </c>
      <c r="D1095" s="150">
        <v>17</v>
      </c>
      <c r="E1095" s="153" t="s">
        <v>66</v>
      </c>
      <c r="F1095" s="156" t="s">
        <v>496</v>
      </c>
      <c r="G1095" s="156" t="s">
        <v>497</v>
      </c>
      <c r="H1095" s="138" t="str">
        <f>IF(OR(G1095="中止",G1095="取消"),"998",IF(ISNA(MATCH($E1095,施設情報!$B$2:$B$96,0)),"999",INDEX(施設情報!$C$2:$C$96,MATCH($E1095,施設情報!$B$2:$B$96,0))))</f>
        <v>037</v>
      </c>
      <c r="I1095" s="139">
        <f t="shared" si="287"/>
        <v>46097</v>
      </c>
      <c r="J1095" s="137" t="str">
        <f t="shared" si="288"/>
        <v>037-46097</v>
      </c>
      <c r="K1095" s="137">
        <f t="shared" si="289"/>
        <v>0.375</v>
      </c>
      <c r="L1095" s="137">
        <f t="shared" si="290"/>
        <v>0.70833333333333337</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100</v>
      </c>
      <c r="W1095" s="137">
        <f t="shared" ref="W1095:AJ1104" si="292">IF(AND(W$3&gt;=$K1095,W$3&lt;$L1095),100*$AM1095,0)</f>
        <v>100</v>
      </c>
      <c r="X1095" s="137">
        <f t="shared" si="292"/>
        <v>100</v>
      </c>
      <c r="Y1095" s="137">
        <f t="shared" si="292"/>
        <v>100</v>
      </c>
      <c r="Z1095" s="137">
        <f t="shared" si="292"/>
        <v>100</v>
      </c>
      <c r="AA1095" s="137">
        <f t="shared" si="292"/>
        <v>100</v>
      </c>
      <c r="AB1095" s="137">
        <f t="shared" si="292"/>
        <v>100</v>
      </c>
      <c r="AC1095" s="137">
        <f t="shared" si="292"/>
        <v>100</v>
      </c>
      <c r="AD1095" s="137">
        <f t="shared" si="292"/>
        <v>0</v>
      </c>
      <c r="AE1095" s="137">
        <f t="shared" si="292"/>
        <v>0</v>
      </c>
      <c r="AF1095" s="137">
        <f t="shared" si="292"/>
        <v>0</v>
      </c>
      <c r="AG1095" s="137">
        <f t="shared" si="292"/>
        <v>0</v>
      </c>
      <c r="AH1095" s="137">
        <f t="shared" si="292"/>
        <v>0</v>
      </c>
      <c r="AI1095" s="137">
        <f t="shared" si="292"/>
        <v>0</v>
      </c>
      <c r="AJ1095" s="137">
        <f t="shared" si="292"/>
        <v>0</v>
      </c>
      <c r="AK1095" s="136">
        <f ca="1">IF(AND(AND($AK$3&lt;=B1095,B1095&lt;=$AK$1),B1095&lt;&gt;""),1,0)</f>
        <v>1</v>
      </c>
      <c r="AL1095" s="136">
        <f>IF(OR(F1095="工事・メンテ（共用可）",F1095="要調整"),0.5,IF(F1095="ヘリ訓練日",0.4,1))</f>
        <v>1</v>
      </c>
      <c r="AM1095" s="136">
        <v>1</v>
      </c>
    </row>
    <row r="1096" spans="1:39" ht="56.25">
      <c r="A1096" s="148">
        <v>1160</v>
      </c>
      <c r="B1096" s="149">
        <v>46097</v>
      </c>
      <c r="C1096" s="150">
        <v>9</v>
      </c>
      <c r="D1096" s="150">
        <v>17</v>
      </c>
      <c r="E1096" s="153" t="s">
        <v>32</v>
      </c>
      <c r="F1096" s="156" t="s">
        <v>496</v>
      </c>
      <c r="G1096" s="156" t="s">
        <v>497</v>
      </c>
      <c r="H1096" s="138" t="str">
        <f>IF(OR(G1096="中止",G1096="取消"),"998",IF(ISNA(MATCH($E1096,施設情報!$B$2:$B$96,0)),"999",INDEX(施設情報!$C$2:$C$96,MATCH($E1096,施設情報!$B$2:$B$96,0))))</f>
        <v>039</v>
      </c>
      <c r="I1096" s="139">
        <f t="shared" si="287"/>
        <v>46097</v>
      </c>
      <c r="J1096" s="137" t="str">
        <f t="shared" si="288"/>
        <v>039-46097</v>
      </c>
      <c r="K1096" s="137">
        <f t="shared" si="289"/>
        <v>0.375</v>
      </c>
      <c r="L1096" s="137">
        <f t="shared" si="290"/>
        <v>0.70833333333333337</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0</v>
      </c>
      <c r="V1096" s="137">
        <f t="shared" si="291"/>
        <v>100</v>
      </c>
      <c r="W1096" s="137">
        <f t="shared" si="292"/>
        <v>100</v>
      </c>
      <c r="X1096" s="137">
        <f t="shared" si="292"/>
        <v>100</v>
      </c>
      <c r="Y1096" s="137">
        <f t="shared" si="292"/>
        <v>100</v>
      </c>
      <c r="Z1096" s="137">
        <f t="shared" si="292"/>
        <v>100</v>
      </c>
      <c r="AA1096" s="137">
        <f t="shared" si="292"/>
        <v>100</v>
      </c>
      <c r="AB1096" s="137">
        <f t="shared" si="292"/>
        <v>100</v>
      </c>
      <c r="AC1096" s="137">
        <f t="shared" si="292"/>
        <v>100</v>
      </c>
      <c r="AD1096" s="137">
        <f t="shared" si="292"/>
        <v>0</v>
      </c>
      <c r="AE1096" s="137">
        <f t="shared" si="292"/>
        <v>0</v>
      </c>
      <c r="AF1096" s="137">
        <f t="shared" si="292"/>
        <v>0</v>
      </c>
      <c r="AG1096" s="137">
        <f t="shared" si="292"/>
        <v>0</v>
      </c>
      <c r="AH1096" s="137">
        <f t="shared" si="292"/>
        <v>0</v>
      </c>
      <c r="AI1096" s="137">
        <f t="shared" si="292"/>
        <v>0</v>
      </c>
      <c r="AJ1096" s="137">
        <f t="shared" si="292"/>
        <v>0</v>
      </c>
      <c r="AK1096" s="136">
        <f ca="1">IF(AND(AND($AK$3&lt;=B1096,B1096&lt;=$AK$1),B1096&lt;&gt;""),1,0)</f>
        <v>1</v>
      </c>
      <c r="AL1096" s="136">
        <f>IF(OR(F1096="工事・メンテ（共用可）",F1096="要調整"),0.5,IF(F1096="ヘリ訓練日",0.4,1))</f>
        <v>1</v>
      </c>
      <c r="AM1096" s="136">
        <v>1</v>
      </c>
    </row>
    <row r="1097" spans="1:39" ht="56.25">
      <c r="A1097" s="148">
        <v>1161</v>
      </c>
      <c r="B1097" s="149">
        <v>46097</v>
      </c>
      <c r="C1097" s="150">
        <v>9</v>
      </c>
      <c r="D1097" s="150">
        <v>17</v>
      </c>
      <c r="E1097" s="153" t="s">
        <v>33</v>
      </c>
      <c r="F1097" s="156" t="s">
        <v>496</v>
      </c>
      <c r="G1097" s="156" t="s">
        <v>497</v>
      </c>
      <c r="H1097" s="138" t="str">
        <f>IF(OR(G1097="中止",G1097="取消"),"998",IF(ISNA(MATCH($E1097,施設情報!$B$2:$B$96,0)),"999",INDEX(施設情報!$C$2:$C$96,MATCH($E1097,施設情報!$B$2:$B$96,0))))</f>
        <v>038</v>
      </c>
      <c r="I1097" s="139">
        <f t="shared" si="287"/>
        <v>46097</v>
      </c>
      <c r="J1097" s="137" t="str">
        <f t="shared" si="288"/>
        <v>038-46097</v>
      </c>
      <c r="K1097" s="137">
        <f t="shared" si="289"/>
        <v>0.375</v>
      </c>
      <c r="L1097" s="137">
        <f t="shared" si="290"/>
        <v>0.70833333333333337</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0</v>
      </c>
      <c r="V1097" s="137">
        <f t="shared" si="291"/>
        <v>100</v>
      </c>
      <c r="W1097" s="137">
        <f t="shared" si="292"/>
        <v>100</v>
      </c>
      <c r="X1097" s="137">
        <f t="shared" si="292"/>
        <v>100</v>
      </c>
      <c r="Y1097" s="137">
        <f t="shared" si="292"/>
        <v>100</v>
      </c>
      <c r="Z1097" s="137">
        <f t="shared" si="292"/>
        <v>100</v>
      </c>
      <c r="AA1097" s="137">
        <f t="shared" si="292"/>
        <v>100</v>
      </c>
      <c r="AB1097" s="137">
        <f t="shared" si="292"/>
        <v>100</v>
      </c>
      <c r="AC1097" s="137">
        <f t="shared" si="292"/>
        <v>100</v>
      </c>
      <c r="AD1097" s="137">
        <f t="shared" si="292"/>
        <v>0</v>
      </c>
      <c r="AE1097" s="137">
        <f t="shared" si="292"/>
        <v>0</v>
      </c>
      <c r="AF1097" s="137">
        <f t="shared" si="292"/>
        <v>0</v>
      </c>
      <c r="AG1097" s="137">
        <f t="shared" si="292"/>
        <v>0</v>
      </c>
      <c r="AH1097" s="137">
        <f t="shared" si="292"/>
        <v>0</v>
      </c>
      <c r="AI1097" s="137">
        <f t="shared" si="292"/>
        <v>0</v>
      </c>
      <c r="AJ1097" s="137">
        <f t="shared" si="292"/>
        <v>0</v>
      </c>
      <c r="AK1097" s="136">
        <f ca="1">IF(AND(AND($AK$3&lt;=B1097,B1097&lt;=$AK$1),B1097&lt;&gt;""),1,0)</f>
        <v>1</v>
      </c>
      <c r="AL1097" s="136">
        <f>IF(OR(F1097="工事・メンテ（共用可）",F1097="要調整"),0.5,IF(F1097="ヘリ訓練日",0.4,1))</f>
        <v>1</v>
      </c>
      <c r="AM1097" s="136">
        <v>1</v>
      </c>
    </row>
    <row r="1098" spans="1:39" ht="56.25">
      <c r="A1098" s="148">
        <v>1162</v>
      </c>
      <c r="B1098" s="149">
        <v>46097</v>
      </c>
      <c r="C1098" s="150">
        <v>9</v>
      </c>
      <c r="D1098" s="150">
        <v>17</v>
      </c>
      <c r="E1098" s="153" t="s">
        <v>34</v>
      </c>
      <c r="F1098" s="156" t="s">
        <v>496</v>
      </c>
      <c r="G1098" s="156" t="s">
        <v>497</v>
      </c>
      <c r="H1098" s="138" t="str">
        <f>IF(OR(G1098="中止",G1098="取消"),"998",IF(ISNA(MATCH($E1098,施設情報!$B$2:$B$96,0)),"999",INDEX(施設情報!$C$2:$C$96,MATCH($E1098,施設情報!$B$2:$B$96,0))))</f>
        <v>040</v>
      </c>
      <c r="I1098" s="139">
        <f t="shared" si="287"/>
        <v>46097</v>
      </c>
      <c r="J1098" s="137" t="str">
        <f t="shared" si="288"/>
        <v>040-46097</v>
      </c>
      <c r="K1098" s="137">
        <f t="shared" si="289"/>
        <v>0.375</v>
      </c>
      <c r="L1098" s="137">
        <f t="shared" si="290"/>
        <v>0.70833333333333337</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0</v>
      </c>
      <c r="V1098" s="137">
        <f t="shared" si="291"/>
        <v>100</v>
      </c>
      <c r="W1098" s="137">
        <f t="shared" si="292"/>
        <v>100</v>
      </c>
      <c r="X1098" s="137">
        <f t="shared" si="292"/>
        <v>100</v>
      </c>
      <c r="Y1098" s="137">
        <f t="shared" si="292"/>
        <v>100</v>
      </c>
      <c r="Z1098" s="137">
        <f t="shared" si="292"/>
        <v>100</v>
      </c>
      <c r="AA1098" s="137">
        <f t="shared" si="292"/>
        <v>100</v>
      </c>
      <c r="AB1098" s="137">
        <f t="shared" si="292"/>
        <v>100</v>
      </c>
      <c r="AC1098" s="137">
        <f t="shared" si="292"/>
        <v>100</v>
      </c>
      <c r="AD1098" s="137">
        <f t="shared" si="292"/>
        <v>0</v>
      </c>
      <c r="AE1098" s="137">
        <f t="shared" si="292"/>
        <v>0</v>
      </c>
      <c r="AF1098" s="137">
        <f t="shared" si="292"/>
        <v>0</v>
      </c>
      <c r="AG1098" s="137">
        <f t="shared" si="292"/>
        <v>0</v>
      </c>
      <c r="AH1098" s="137">
        <f t="shared" si="292"/>
        <v>0</v>
      </c>
      <c r="AI1098" s="137">
        <f t="shared" si="292"/>
        <v>0</v>
      </c>
      <c r="AJ1098" s="137">
        <f t="shared" si="292"/>
        <v>0</v>
      </c>
      <c r="AK1098" s="136">
        <f ca="1">IF(AND(AND($AK$3&lt;=B1098,B1098&lt;=$AK$1),B1098&lt;&gt;""),1,0)</f>
        <v>1</v>
      </c>
      <c r="AL1098" s="136">
        <f>IF(OR(F1098="工事・メンテ（共用可）",F1098="要調整"),0.5,IF(F1098="ヘリ訓練日",0.4,1))</f>
        <v>1</v>
      </c>
      <c r="AM1098" s="136">
        <v>1</v>
      </c>
    </row>
    <row r="1099" spans="1:39" ht="56.25">
      <c r="A1099" s="148">
        <v>1163</v>
      </c>
      <c r="B1099" s="149">
        <v>46097</v>
      </c>
      <c r="C1099" s="150">
        <v>9</v>
      </c>
      <c r="D1099" s="150">
        <v>17</v>
      </c>
      <c r="E1099" s="153" t="s">
        <v>35</v>
      </c>
      <c r="F1099" s="156" t="s">
        <v>496</v>
      </c>
      <c r="G1099" s="156" t="s">
        <v>497</v>
      </c>
      <c r="H1099" s="138" t="str">
        <f>IF(OR(G1099="中止",G1099="取消"),"998",IF(ISNA(MATCH($E1099,施設情報!$B$2:$B$96,0)),"999",INDEX(施設情報!$C$2:$C$96,MATCH($E1099,施設情報!$B$2:$B$96,0))))</f>
        <v>041</v>
      </c>
      <c r="I1099" s="139">
        <f t="shared" si="287"/>
        <v>46097</v>
      </c>
      <c r="J1099" s="137" t="str">
        <f t="shared" si="288"/>
        <v>041-46097</v>
      </c>
      <c r="K1099" s="137">
        <f t="shared" si="289"/>
        <v>0.375</v>
      </c>
      <c r="L1099" s="137">
        <f t="shared" si="290"/>
        <v>0.70833333333333337</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0</v>
      </c>
      <c r="V1099" s="137">
        <f t="shared" si="291"/>
        <v>100</v>
      </c>
      <c r="W1099" s="137">
        <f t="shared" si="292"/>
        <v>100</v>
      </c>
      <c r="X1099" s="137">
        <f t="shared" si="292"/>
        <v>100</v>
      </c>
      <c r="Y1099" s="137">
        <f t="shared" si="292"/>
        <v>100</v>
      </c>
      <c r="Z1099" s="137">
        <f t="shared" si="292"/>
        <v>100</v>
      </c>
      <c r="AA1099" s="137">
        <f t="shared" si="292"/>
        <v>100</v>
      </c>
      <c r="AB1099" s="137">
        <f t="shared" si="292"/>
        <v>100</v>
      </c>
      <c r="AC1099" s="137">
        <f t="shared" si="292"/>
        <v>100</v>
      </c>
      <c r="AD1099" s="137">
        <f t="shared" si="292"/>
        <v>0</v>
      </c>
      <c r="AE1099" s="137">
        <f t="shared" si="292"/>
        <v>0</v>
      </c>
      <c r="AF1099" s="137">
        <f t="shared" si="292"/>
        <v>0</v>
      </c>
      <c r="AG1099" s="137">
        <f t="shared" si="292"/>
        <v>0</v>
      </c>
      <c r="AH1099" s="137">
        <f t="shared" si="292"/>
        <v>0</v>
      </c>
      <c r="AI1099" s="137">
        <f t="shared" si="292"/>
        <v>0</v>
      </c>
      <c r="AJ1099" s="137">
        <f t="shared" si="292"/>
        <v>0</v>
      </c>
      <c r="AK1099" s="136">
        <f ca="1">IF(AND(AND($AK$3&lt;=B1099,B1099&lt;=$AK$1),B1099&lt;&gt;""),1,0)</f>
        <v>1</v>
      </c>
      <c r="AL1099" s="136">
        <f>IF(OR(F1099="工事・メンテ（共用可）",F1099="要調整"),0.5,IF(F1099="ヘリ訓練日",0.4,1))</f>
        <v>1</v>
      </c>
      <c r="AM1099" s="136">
        <v>1</v>
      </c>
    </row>
    <row r="1100" spans="1:39" ht="56.25">
      <c r="A1100" s="148">
        <v>1164</v>
      </c>
      <c r="B1100" s="149">
        <v>46097</v>
      </c>
      <c r="C1100" s="150">
        <v>9</v>
      </c>
      <c r="D1100" s="150">
        <v>17</v>
      </c>
      <c r="E1100" s="153" t="s">
        <v>36</v>
      </c>
      <c r="F1100" s="156" t="s">
        <v>496</v>
      </c>
      <c r="G1100" s="156" t="s">
        <v>497</v>
      </c>
      <c r="H1100" s="138" t="str">
        <f>IF(OR(G1100="中止",G1100="取消"),"998",IF(ISNA(MATCH($E1100,施設情報!$B$2:$B$96,0)),"999",INDEX(施設情報!$C$2:$C$96,MATCH($E1100,施設情報!$B$2:$B$96,0))))</f>
        <v>042</v>
      </c>
      <c r="I1100" s="139">
        <f t="shared" si="287"/>
        <v>46097</v>
      </c>
      <c r="J1100" s="137" t="str">
        <f t="shared" si="288"/>
        <v>042-46097</v>
      </c>
      <c r="K1100" s="137">
        <f t="shared" si="289"/>
        <v>0.375</v>
      </c>
      <c r="L1100" s="137">
        <f t="shared" si="290"/>
        <v>0.70833333333333337</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100</v>
      </c>
      <c r="W1100" s="137">
        <f t="shared" si="292"/>
        <v>100</v>
      </c>
      <c r="X1100" s="137">
        <f t="shared" si="292"/>
        <v>100</v>
      </c>
      <c r="Y1100" s="137">
        <f t="shared" si="292"/>
        <v>100</v>
      </c>
      <c r="Z1100" s="137">
        <f t="shared" si="292"/>
        <v>100</v>
      </c>
      <c r="AA1100" s="137">
        <f t="shared" si="292"/>
        <v>100</v>
      </c>
      <c r="AB1100" s="137">
        <f t="shared" si="292"/>
        <v>100</v>
      </c>
      <c r="AC1100" s="137">
        <f t="shared" si="292"/>
        <v>100</v>
      </c>
      <c r="AD1100" s="137">
        <f t="shared" si="292"/>
        <v>0</v>
      </c>
      <c r="AE1100" s="137">
        <f t="shared" si="292"/>
        <v>0</v>
      </c>
      <c r="AF1100" s="137">
        <f t="shared" si="292"/>
        <v>0</v>
      </c>
      <c r="AG1100" s="137">
        <f t="shared" si="292"/>
        <v>0</v>
      </c>
      <c r="AH1100" s="137">
        <f t="shared" si="292"/>
        <v>0</v>
      </c>
      <c r="AI1100" s="137">
        <f t="shared" si="292"/>
        <v>0</v>
      </c>
      <c r="AJ1100" s="137">
        <f t="shared" si="292"/>
        <v>0</v>
      </c>
      <c r="AK1100" s="136">
        <f ca="1">IF(AND(AND($AK$3&lt;=B1100,B1100&lt;=$AK$1),B1100&lt;&gt;""),1,0)</f>
        <v>1</v>
      </c>
      <c r="AL1100" s="136">
        <f>IF(OR(F1100="工事・メンテ（共用可）",F1100="要調整"),0.5,IF(F1100="ヘリ訓練日",0.4,1))</f>
        <v>1</v>
      </c>
      <c r="AM1100" s="136">
        <v>1</v>
      </c>
    </row>
    <row r="1101" spans="1:39" ht="56.25">
      <c r="A1101" s="148">
        <v>1165</v>
      </c>
      <c r="B1101" s="149">
        <v>46097</v>
      </c>
      <c r="C1101" s="150">
        <v>9</v>
      </c>
      <c r="D1101" s="150">
        <v>17</v>
      </c>
      <c r="E1101" s="153" t="s">
        <v>37</v>
      </c>
      <c r="F1101" s="156" t="s">
        <v>496</v>
      </c>
      <c r="G1101" s="156" t="s">
        <v>497</v>
      </c>
      <c r="H1101" s="138" t="str">
        <f>IF(OR(G1101="中止",G1101="取消"),"998",IF(ISNA(MATCH($E1101,施設情報!$B$2:$B$96,0)),"999",INDEX(施設情報!$C$2:$C$96,MATCH($E1101,施設情報!$B$2:$B$96,0))))</f>
        <v>043</v>
      </c>
      <c r="I1101" s="139">
        <f t="shared" si="287"/>
        <v>46097</v>
      </c>
      <c r="J1101" s="137" t="str">
        <f t="shared" si="288"/>
        <v>043-46097</v>
      </c>
      <c r="K1101" s="137">
        <f t="shared" si="289"/>
        <v>0.375</v>
      </c>
      <c r="L1101" s="137">
        <f t="shared" si="290"/>
        <v>0.70833333333333337</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100</v>
      </c>
      <c r="W1101" s="137">
        <f t="shared" si="292"/>
        <v>100</v>
      </c>
      <c r="X1101" s="137">
        <f t="shared" si="292"/>
        <v>100</v>
      </c>
      <c r="Y1101" s="137">
        <f t="shared" si="292"/>
        <v>100</v>
      </c>
      <c r="Z1101" s="137">
        <f t="shared" si="292"/>
        <v>100</v>
      </c>
      <c r="AA1101" s="137">
        <f t="shared" si="292"/>
        <v>100</v>
      </c>
      <c r="AB1101" s="137">
        <f t="shared" si="292"/>
        <v>100</v>
      </c>
      <c r="AC1101" s="137">
        <f t="shared" si="292"/>
        <v>100</v>
      </c>
      <c r="AD1101" s="137">
        <f t="shared" si="292"/>
        <v>0</v>
      </c>
      <c r="AE1101" s="137">
        <f t="shared" si="292"/>
        <v>0</v>
      </c>
      <c r="AF1101" s="137">
        <f t="shared" si="292"/>
        <v>0</v>
      </c>
      <c r="AG1101" s="137">
        <f t="shared" si="292"/>
        <v>0</v>
      </c>
      <c r="AH1101" s="137">
        <f t="shared" si="292"/>
        <v>0</v>
      </c>
      <c r="AI1101" s="137">
        <f t="shared" si="292"/>
        <v>0</v>
      </c>
      <c r="AJ1101" s="137">
        <f t="shared" si="292"/>
        <v>0</v>
      </c>
      <c r="AK1101" s="136">
        <f ca="1">IF(AND(AND($AK$3&lt;=B1101,B1101&lt;=$AK$1),B1101&lt;&gt;""),1,0)</f>
        <v>1</v>
      </c>
      <c r="AL1101" s="136">
        <f>IF(OR(F1101="工事・メンテ（共用可）",F1101="要調整"),0.5,IF(F1101="ヘリ訓練日",0.4,1))</f>
        <v>1</v>
      </c>
      <c r="AM1101" s="136">
        <v>1</v>
      </c>
    </row>
    <row r="1102" spans="1:39" ht="56.25">
      <c r="A1102" s="148">
        <v>1166</v>
      </c>
      <c r="B1102" s="149">
        <v>46097</v>
      </c>
      <c r="C1102" s="150">
        <v>9</v>
      </c>
      <c r="D1102" s="150">
        <v>17</v>
      </c>
      <c r="E1102" s="153" t="s">
        <v>67</v>
      </c>
      <c r="F1102" s="156" t="s">
        <v>496</v>
      </c>
      <c r="G1102" s="156" t="s">
        <v>497</v>
      </c>
      <c r="H1102" s="138" t="str">
        <f>IF(OR(G1102="中止",G1102="取消"),"998",IF(ISNA(MATCH($E1102,施設情報!$B$2:$B$96,0)),"999",INDEX(施設情報!$C$2:$C$96,MATCH($E1102,施設情報!$B$2:$B$96,0))))</f>
        <v>044</v>
      </c>
      <c r="I1102" s="139">
        <f t="shared" si="287"/>
        <v>46097</v>
      </c>
      <c r="J1102" s="137" t="str">
        <f t="shared" si="288"/>
        <v>044-46097</v>
      </c>
      <c r="K1102" s="137">
        <f t="shared" si="289"/>
        <v>0.375</v>
      </c>
      <c r="L1102" s="137">
        <f t="shared" si="290"/>
        <v>0.70833333333333337</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100</v>
      </c>
      <c r="W1102" s="137">
        <f t="shared" si="292"/>
        <v>100</v>
      </c>
      <c r="X1102" s="137">
        <f t="shared" si="292"/>
        <v>100</v>
      </c>
      <c r="Y1102" s="137">
        <f t="shared" si="292"/>
        <v>100</v>
      </c>
      <c r="Z1102" s="137">
        <f t="shared" si="292"/>
        <v>100</v>
      </c>
      <c r="AA1102" s="137">
        <f t="shared" si="292"/>
        <v>100</v>
      </c>
      <c r="AB1102" s="137">
        <f t="shared" si="292"/>
        <v>100</v>
      </c>
      <c r="AC1102" s="137">
        <f t="shared" si="292"/>
        <v>100</v>
      </c>
      <c r="AD1102" s="137">
        <f t="shared" si="292"/>
        <v>0</v>
      </c>
      <c r="AE1102" s="137">
        <f t="shared" si="292"/>
        <v>0</v>
      </c>
      <c r="AF1102" s="137">
        <f t="shared" si="292"/>
        <v>0</v>
      </c>
      <c r="AG1102" s="137">
        <f t="shared" si="292"/>
        <v>0</v>
      </c>
      <c r="AH1102" s="137">
        <f t="shared" si="292"/>
        <v>0</v>
      </c>
      <c r="AI1102" s="137">
        <f t="shared" si="292"/>
        <v>0</v>
      </c>
      <c r="AJ1102" s="137">
        <f t="shared" si="292"/>
        <v>0</v>
      </c>
      <c r="AK1102" s="136">
        <f ca="1">IF(AND(AND($AK$3&lt;=B1102,B1102&lt;=$AK$1),B1102&lt;&gt;""),1,0)</f>
        <v>1</v>
      </c>
      <c r="AL1102" s="136">
        <f>IF(OR(F1102="工事・メンテ（共用可）",F1102="要調整"),0.5,IF(F1102="ヘリ訓練日",0.4,1))</f>
        <v>1</v>
      </c>
      <c r="AM1102" s="136">
        <v>1</v>
      </c>
    </row>
    <row r="1103" spans="1:39" ht="75">
      <c r="A1103" s="148">
        <v>1167</v>
      </c>
      <c r="B1103" s="149">
        <v>46097</v>
      </c>
      <c r="C1103" s="150">
        <v>9</v>
      </c>
      <c r="D1103" s="150">
        <v>17</v>
      </c>
      <c r="E1103" s="153" t="s">
        <v>68</v>
      </c>
      <c r="F1103" s="156" t="s">
        <v>496</v>
      </c>
      <c r="G1103" s="156" t="s">
        <v>497</v>
      </c>
      <c r="H1103" s="138" t="str">
        <f>IF(OR(G1103="中止",G1103="取消"),"998",IF(ISNA(MATCH($E1103,施設情報!$B$2:$B$96,0)),"999",INDEX(施設情報!$C$2:$C$96,MATCH($E1103,施設情報!$B$2:$B$96,0))))</f>
        <v>045</v>
      </c>
      <c r="I1103" s="139">
        <f t="shared" si="287"/>
        <v>46097</v>
      </c>
      <c r="J1103" s="137" t="str">
        <f t="shared" si="288"/>
        <v>045-46097</v>
      </c>
      <c r="K1103" s="137">
        <f t="shared" si="289"/>
        <v>0.375</v>
      </c>
      <c r="L1103" s="137">
        <f t="shared" si="290"/>
        <v>0.70833333333333337</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0</v>
      </c>
      <c r="U1103" s="137">
        <f t="shared" si="291"/>
        <v>0</v>
      </c>
      <c r="V1103" s="137">
        <f t="shared" si="291"/>
        <v>100</v>
      </c>
      <c r="W1103" s="137">
        <f t="shared" si="292"/>
        <v>100</v>
      </c>
      <c r="X1103" s="137">
        <f t="shared" si="292"/>
        <v>100</v>
      </c>
      <c r="Y1103" s="137">
        <f t="shared" si="292"/>
        <v>100</v>
      </c>
      <c r="Z1103" s="137">
        <f t="shared" si="292"/>
        <v>100</v>
      </c>
      <c r="AA1103" s="137">
        <f t="shared" si="292"/>
        <v>100</v>
      </c>
      <c r="AB1103" s="137">
        <f t="shared" si="292"/>
        <v>100</v>
      </c>
      <c r="AC1103" s="137">
        <f t="shared" si="292"/>
        <v>100</v>
      </c>
      <c r="AD1103" s="137">
        <f t="shared" si="292"/>
        <v>0</v>
      </c>
      <c r="AE1103" s="137">
        <f t="shared" si="292"/>
        <v>0</v>
      </c>
      <c r="AF1103" s="137">
        <f t="shared" si="292"/>
        <v>0</v>
      </c>
      <c r="AG1103" s="137">
        <f t="shared" si="292"/>
        <v>0</v>
      </c>
      <c r="AH1103" s="137">
        <f t="shared" si="292"/>
        <v>0</v>
      </c>
      <c r="AI1103" s="137">
        <f t="shared" si="292"/>
        <v>0</v>
      </c>
      <c r="AJ1103" s="137">
        <f t="shared" si="292"/>
        <v>0</v>
      </c>
      <c r="AK1103" s="136">
        <f ca="1">IF(AND(AND($AK$3&lt;=B1103,B1103&lt;=$AK$1),B1103&lt;&gt;""),1,0)</f>
        <v>1</v>
      </c>
      <c r="AL1103" s="136">
        <f>IF(OR(F1103="工事・メンテ（共用可）",F1103="要調整"),0.5,IF(F1103="ヘリ訓練日",0.4,1))</f>
        <v>1</v>
      </c>
      <c r="AM1103" s="136">
        <v>1</v>
      </c>
    </row>
    <row r="1104" spans="1:39" ht="75">
      <c r="A1104" s="148">
        <v>1168</v>
      </c>
      <c r="B1104" s="149">
        <v>46097</v>
      </c>
      <c r="C1104" s="150">
        <v>9</v>
      </c>
      <c r="D1104" s="150">
        <v>17</v>
      </c>
      <c r="E1104" s="153" t="s">
        <v>69</v>
      </c>
      <c r="F1104" s="156" t="s">
        <v>496</v>
      </c>
      <c r="G1104" s="156" t="s">
        <v>497</v>
      </c>
      <c r="H1104" s="138" t="str">
        <f>IF(OR(G1104="中止",G1104="取消"),"998",IF(ISNA(MATCH($E1104,施設情報!$B$2:$B$96,0)),"999",INDEX(施設情報!$C$2:$C$96,MATCH($E1104,施設情報!$B$2:$B$96,0))))</f>
        <v>046</v>
      </c>
      <c r="I1104" s="139">
        <f t="shared" si="287"/>
        <v>46097</v>
      </c>
      <c r="J1104" s="137" t="str">
        <f t="shared" si="288"/>
        <v>046-46097</v>
      </c>
      <c r="K1104" s="137">
        <f t="shared" si="289"/>
        <v>0.375</v>
      </c>
      <c r="L1104" s="137">
        <f t="shared" si="290"/>
        <v>0.70833333333333337</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0</v>
      </c>
      <c r="U1104" s="137">
        <f t="shared" si="291"/>
        <v>0</v>
      </c>
      <c r="V1104" s="137">
        <f t="shared" si="291"/>
        <v>100</v>
      </c>
      <c r="W1104" s="137">
        <f t="shared" si="292"/>
        <v>100</v>
      </c>
      <c r="X1104" s="137">
        <f t="shared" si="292"/>
        <v>100</v>
      </c>
      <c r="Y1104" s="137">
        <f t="shared" si="292"/>
        <v>100</v>
      </c>
      <c r="Z1104" s="137">
        <f t="shared" si="292"/>
        <v>100</v>
      </c>
      <c r="AA1104" s="137">
        <f t="shared" si="292"/>
        <v>100</v>
      </c>
      <c r="AB1104" s="137">
        <f t="shared" si="292"/>
        <v>100</v>
      </c>
      <c r="AC1104" s="137">
        <f t="shared" si="292"/>
        <v>100</v>
      </c>
      <c r="AD1104" s="137">
        <f t="shared" si="292"/>
        <v>0</v>
      </c>
      <c r="AE1104" s="137">
        <f t="shared" si="292"/>
        <v>0</v>
      </c>
      <c r="AF1104" s="137">
        <f t="shared" si="292"/>
        <v>0</v>
      </c>
      <c r="AG1104" s="137">
        <f t="shared" si="292"/>
        <v>0</v>
      </c>
      <c r="AH1104" s="137">
        <f t="shared" si="292"/>
        <v>0</v>
      </c>
      <c r="AI1104" s="137">
        <f t="shared" si="292"/>
        <v>0</v>
      </c>
      <c r="AJ1104" s="137">
        <f t="shared" si="292"/>
        <v>0</v>
      </c>
      <c r="AK1104" s="136">
        <f ca="1">IF(AND(AND($AK$3&lt;=B1104,B1104&lt;=$AK$1),B1104&lt;&gt;""),1,0)</f>
        <v>1</v>
      </c>
      <c r="AL1104" s="136">
        <f>IF(OR(F1104="工事・メンテ（共用可）",F1104="要調整"),0.5,IF(F1104="ヘリ訓練日",0.4,1))</f>
        <v>1</v>
      </c>
      <c r="AM1104" s="136">
        <v>1</v>
      </c>
    </row>
    <row r="1105" spans="1:39" ht="75">
      <c r="A1105" s="148">
        <v>1169</v>
      </c>
      <c r="B1105" s="149">
        <v>46097</v>
      </c>
      <c r="C1105" s="150">
        <v>9</v>
      </c>
      <c r="D1105" s="150">
        <v>17</v>
      </c>
      <c r="E1105" s="153" t="s">
        <v>70</v>
      </c>
      <c r="F1105" s="156" t="s">
        <v>496</v>
      </c>
      <c r="G1105" s="156" t="s">
        <v>497</v>
      </c>
      <c r="H1105" s="138" t="str">
        <f>IF(OR(G1105="中止",G1105="取消"),"998",IF(ISNA(MATCH($E1105,施設情報!$B$2:$B$96,0)),"999",INDEX(施設情報!$C$2:$C$96,MATCH($E1105,施設情報!$B$2:$B$96,0))))</f>
        <v>047</v>
      </c>
      <c r="I1105" s="139">
        <f t="shared" si="287"/>
        <v>46097</v>
      </c>
      <c r="J1105" s="137" t="str">
        <f t="shared" si="288"/>
        <v>047-46097</v>
      </c>
      <c r="K1105" s="137">
        <f t="shared" si="289"/>
        <v>0.375</v>
      </c>
      <c r="L1105" s="137">
        <f t="shared" si="290"/>
        <v>0.70833333333333337</v>
      </c>
      <c r="M1105" s="137">
        <f t="shared" ref="M1105:V1114" si="293">IF(AND(M$3&gt;=$K1105,M$3&lt;$L1105),100*$AM1105,0)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100</v>
      </c>
      <c r="W1105" s="137">
        <f t="shared" ref="W1105:AJ1114" si="294">IF(AND(W$3&gt;=$K1105,W$3&lt;$L1105),100*$AM1105,0)</f>
        <v>100</v>
      </c>
      <c r="X1105" s="137">
        <f t="shared" si="294"/>
        <v>100</v>
      </c>
      <c r="Y1105" s="137">
        <f t="shared" si="294"/>
        <v>100</v>
      </c>
      <c r="Z1105" s="137">
        <f t="shared" si="294"/>
        <v>100</v>
      </c>
      <c r="AA1105" s="137">
        <f t="shared" si="294"/>
        <v>100</v>
      </c>
      <c r="AB1105" s="137">
        <f t="shared" si="294"/>
        <v>100</v>
      </c>
      <c r="AC1105" s="137">
        <f t="shared" si="294"/>
        <v>100</v>
      </c>
      <c r="AD1105" s="137">
        <f t="shared" si="294"/>
        <v>0</v>
      </c>
      <c r="AE1105" s="137">
        <f t="shared" si="294"/>
        <v>0</v>
      </c>
      <c r="AF1105" s="137">
        <f t="shared" si="294"/>
        <v>0</v>
      </c>
      <c r="AG1105" s="137">
        <f t="shared" si="294"/>
        <v>0</v>
      </c>
      <c r="AH1105" s="137">
        <f t="shared" si="294"/>
        <v>0</v>
      </c>
      <c r="AI1105" s="137">
        <f t="shared" si="294"/>
        <v>0</v>
      </c>
      <c r="AJ1105" s="137">
        <f t="shared" si="294"/>
        <v>0</v>
      </c>
      <c r="AK1105" s="136">
        <f ca="1">IF(AND(AND($AK$3&lt;=B1105,B1105&lt;=$AK$1),B1105&lt;&gt;""),1,0)</f>
        <v>1</v>
      </c>
      <c r="AL1105" s="136">
        <f>IF(OR(F1105="工事・メンテ（共用可）",F1105="要調整"),0.5,IF(F1105="ヘリ訓練日",0.4,1))</f>
        <v>1</v>
      </c>
      <c r="AM1105" s="136">
        <v>1</v>
      </c>
    </row>
    <row r="1106" spans="1:39" ht="93.75">
      <c r="A1106" s="148">
        <v>1170</v>
      </c>
      <c r="B1106" s="149">
        <v>46097</v>
      </c>
      <c r="C1106" s="150">
        <v>9</v>
      </c>
      <c r="D1106" s="150">
        <v>17</v>
      </c>
      <c r="E1106" s="153" t="s">
        <v>71</v>
      </c>
      <c r="F1106" s="156" t="s">
        <v>496</v>
      </c>
      <c r="G1106" s="156" t="s">
        <v>497</v>
      </c>
      <c r="H1106" s="138" t="str">
        <f>IF(OR(G1106="中止",G1106="取消"),"998",IF(ISNA(MATCH($E1106,施設情報!$B$2:$B$96,0)),"999",INDEX(施設情報!$C$2:$C$96,MATCH($E1106,施設情報!$B$2:$B$96,0))))</f>
        <v>050</v>
      </c>
      <c r="I1106" s="139">
        <f t="shared" si="287"/>
        <v>46097</v>
      </c>
      <c r="J1106" s="137" t="str">
        <f t="shared" si="288"/>
        <v>050-46097</v>
      </c>
      <c r="K1106" s="137">
        <f t="shared" si="289"/>
        <v>0.375</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100</v>
      </c>
      <c r="W1106" s="137">
        <f t="shared" si="294"/>
        <v>100</v>
      </c>
      <c r="X1106" s="137">
        <f t="shared" si="294"/>
        <v>100</v>
      </c>
      <c r="Y1106" s="137">
        <f t="shared" si="294"/>
        <v>100</v>
      </c>
      <c r="Z1106" s="137">
        <f t="shared" si="294"/>
        <v>100</v>
      </c>
      <c r="AA1106" s="137">
        <f t="shared" si="294"/>
        <v>100</v>
      </c>
      <c r="AB1106" s="137">
        <f t="shared" si="294"/>
        <v>100</v>
      </c>
      <c r="AC1106" s="137">
        <f t="shared" si="294"/>
        <v>100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c r="AL1106" s="136">
        <f>IF(OR(F1106="工事・メンテ（共用可）",F1106="要調整"),0.5,IF(F1106="ヘリ訓練日",0.4,1))</f>
        <v>1</v>
      </c>
      <c r="AM1106" s="136">
        <v>1</v>
      </c>
    </row>
    <row r="1107" spans="1:39" ht="93.75">
      <c r="A1107" s="148">
        <v>1171</v>
      </c>
      <c r="B1107" s="149">
        <v>46097</v>
      </c>
      <c r="C1107" s="150">
        <v>9</v>
      </c>
      <c r="D1107" s="150">
        <v>17</v>
      </c>
      <c r="E1107" s="153" t="s">
        <v>72</v>
      </c>
      <c r="F1107" s="156" t="s">
        <v>496</v>
      </c>
      <c r="G1107" s="156" t="s">
        <v>497</v>
      </c>
      <c r="H1107" s="138" t="str">
        <f>IF(OR(G1107="中止",G1107="取消"),"998",IF(ISNA(MATCH($E1107,施設情報!$B$2:$B$96,0)),"999",INDEX(施設情報!$C$2:$C$96,MATCH($E1107,施設情報!$B$2:$B$96,0))))</f>
        <v>051</v>
      </c>
      <c r="I1107" s="139">
        <f t="shared" si="287"/>
        <v>46097</v>
      </c>
      <c r="J1107" s="137" t="str">
        <f t="shared" si="288"/>
        <v>051-46097</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100</v>
      </c>
      <c r="W1107" s="137">
        <f t="shared" si="294"/>
        <v>100</v>
      </c>
      <c r="X1107" s="137">
        <f t="shared" si="294"/>
        <v>100</v>
      </c>
      <c r="Y1107" s="137">
        <f t="shared" si="294"/>
        <v>100</v>
      </c>
      <c r="Z1107" s="137">
        <f t="shared" si="294"/>
        <v>100</v>
      </c>
      <c r="AA1107" s="137">
        <f t="shared" si="294"/>
        <v>100</v>
      </c>
      <c r="AB1107" s="137">
        <f t="shared" si="294"/>
        <v>100</v>
      </c>
      <c r="AC1107" s="137">
        <f t="shared" si="294"/>
        <v>100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c r="AL1107" s="136">
        <f>IF(OR(F1107="工事・メンテ（共用可）",F1107="要調整"),0.5,IF(F1107="ヘリ訓練日",0.4,1))</f>
        <v>1</v>
      </c>
      <c r="AM1107" s="136">
        <v>1</v>
      </c>
    </row>
    <row r="1108" spans="1:39" ht="93.75">
      <c r="A1108" s="148">
        <v>1172</v>
      </c>
      <c r="B1108" s="149">
        <v>46097</v>
      </c>
      <c r="C1108" s="150">
        <v>9</v>
      </c>
      <c r="D1108" s="150">
        <v>17</v>
      </c>
      <c r="E1108" s="153" t="s">
        <v>73</v>
      </c>
      <c r="F1108" s="156" t="s">
        <v>496</v>
      </c>
      <c r="G1108" s="156" t="s">
        <v>497</v>
      </c>
      <c r="H1108" s="138" t="str">
        <f>IF(OR(G1108="中止",G1108="取消"),"998",IF(ISNA(MATCH($E1108,施設情報!$B$2:$B$96,0)),"999",INDEX(施設情報!$C$2:$C$96,MATCH($E1108,施設情報!$B$2:$B$96,0))))</f>
        <v>052</v>
      </c>
      <c r="I1108" s="139">
        <f t="shared" si="287"/>
        <v>46097</v>
      </c>
      <c r="J1108" s="137" t="str">
        <f t="shared" si="288"/>
        <v>052-46097</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100</v>
      </c>
      <c r="W1108" s="137">
        <f t="shared" si="294"/>
        <v>100</v>
      </c>
      <c r="X1108" s="137">
        <f t="shared" si="294"/>
        <v>100</v>
      </c>
      <c r="Y1108" s="137">
        <f t="shared" si="294"/>
        <v>100</v>
      </c>
      <c r="Z1108" s="137">
        <f t="shared" si="294"/>
        <v>100</v>
      </c>
      <c r="AA1108" s="137">
        <f t="shared" si="294"/>
        <v>100</v>
      </c>
      <c r="AB1108" s="137">
        <f t="shared" si="294"/>
        <v>100</v>
      </c>
      <c r="AC1108" s="137">
        <f t="shared" si="294"/>
        <v>100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c r="AL1108" s="136">
        <f>IF(OR(F1108="工事・メンテ（共用可）",F1108="要調整"),0.5,IF(F1108="ヘリ訓練日",0.4,1))</f>
        <v>1</v>
      </c>
      <c r="AM1108" s="136">
        <v>1</v>
      </c>
    </row>
    <row r="1109" spans="1:39" ht="93.75">
      <c r="A1109" s="148">
        <v>1173</v>
      </c>
      <c r="B1109" s="149">
        <v>46097</v>
      </c>
      <c r="C1109" s="150">
        <v>9</v>
      </c>
      <c r="D1109" s="150">
        <v>17</v>
      </c>
      <c r="E1109" s="153" t="s">
        <v>74</v>
      </c>
      <c r="F1109" s="156" t="s">
        <v>496</v>
      </c>
      <c r="G1109" s="156" t="s">
        <v>497</v>
      </c>
      <c r="H1109" s="138" t="str">
        <f>IF(OR(G1109="中止",G1109="取消"),"998",IF(ISNA(MATCH($E1109,施設情報!$B$2:$B$96,0)),"999",INDEX(施設情報!$C$2:$C$96,MATCH($E1109,施設情報!$B$2:$B$96,0))))</f>
        <v>053</v>
      </c>
      <c r="I1109" s="139">
        <f t="shared" si="287"/>
        <v>46097</v>
      </c>
      <c r="J1109" s="137" t="str">
        <f t="shared" si="288"/>
        <v>053-46097</v>
      </c>
      <c r="K1109" s="137">
        <f t="shared" si="289"/>
        <v>0.375</v>
      </c>
      <c r="L1109" s="137">
        <f t="shared" si="290"/>
        <v>0.70833333333333337</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c r="AL1109" s="136">
        <f>IF(OR(F1109="工事・メンテ（共用可）",F1109="要調整"),0.5,IF(F1109="ヘリ訓練日",0.4,1))</f>
        <v>1</v>
      </c>
      <c r="AM1109" s="136">
        <v>1</v>
      </c>
    </row>
    <row r="1110" spans="1:39" ht="75">
      <c r="A1110" s="148">
        <v>1174</v>
      </c>
      <c r="B1110" s="149">
        <v>46097</v>
      </c>
      <c r="C1110" s="150">
        <v>9</v>
      </c>
      <c r="D1110" s="150">
        <v>17</v>
      </c>
      <c r="E1110" s="153" t="s">
        <v>75</v>
      </c>
      <c r="F1110" s="156" t="s">
        <v>496</v>
      </c>
      <c r="G1110" s="156" t="s">
        <v>497</v>
      </c>
      <c r="H1110" s="138" t="str">
        <f>IF(OR(G1110="中止",G1110="取消"),"998",IF(ISNA(MATCH($E1110,施設情報!$B$2:$B$96,0)),"999",INDEX(施設情報!$C$2:$C$96,MATCH($E1110,施設情報!$B$2:$B$96,0))))</f>
        <v>048</v>
      </c>
      <c r="I1110" s="139">
        <f t="shared" si="287"/>
        <v>46097</v>
      </c>
      <c r="J1110" s="137" t="str">
        <f t="shared" si="288"/>
        <v>048-46097</v>
      </c>
      <c r="K1110" s="137">
        <f t="shared" si="289"/>
        <v>0.375</v>
      </c>
      <c r="L1110" s="137">
        <f t="shared" si="290"/>
        <v>0.70833333333333337</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c r="AL1110" s="136">
        <f>IF(OR(F1110="工事・メンテ（共用可）",F1110="要調整"),0.5,IF(F1110="ヘリ訓練日",0.4,1))</f>
        <v>1</v>
      </c>
      <c r="AM1110" s="136">
        <v>1</v>
      </c>
    </row>
    <row r="1111" spans="1:39" ht="75">
      <c r="A1111" s="148">
        <v>1175</v>
      </c>
      <c r="B1111" s="149">
        <v>46097</v>
      </c>
      <c r="C1111" s="150">
        <v>9</v>
      </c>
      <c r="D1111" s="150">
        <v>17</v>
      </c>
      <c r="E1111" s="153" t="s">
        <v>76</v>
      </c>
      <c r="F1111" s="156" t="s">
        <v>496</v>
      </c>
      <c r="G1111" s="156" t="s">
        <v>497</v>
      </c>
      <c r="H1111" s="138" t="str">
        <f>IF(OR(G1111="中止",G1111="取消"),"998",IF(ISNA(MATCH($E1111,施設情報!$B$2:$B$96,0)),"999",INDEX(施設情報!$C$2:$C$96,MATCH($E1111,施設情報!$B$2:$B$96,0))))</f>
        <v>049</v>
      </c>
      <c r="I1111" s="139">
        <f t="shared" si="287"/>
        <v>46097</v>
      </c>
      <c r="J1111" s="137" t="str">
        <f t="shared" si="288"/>
        <v>049-46097</v>
      </c>
      <c r="K1111" s="137">
        <f t="shared" si="289"/>
        <v>0.375</v>
      </c>
      <c r="L1111" s="137">
        <f t="shared" si="290"/>
        <v>0.70833333333333337</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0</v>
      </c>
      <c r="AE1111" s="137">
        <f t="shared" si="294"/>
        <v>0</v>
      </c>
      <c r="AF1111" s="137">
        <f t="shared" si="294"/>
        <v>0</v>
      </c>
      <c r="AG1111" s="137">
        <f t="shared" si="294"/>
        <v>0</v>
      </c>
      <c r="AH1111" s="137">
        <f t="shared" si="294"/>
        <v>0</v>
      </c>
      <c r="AI1111" s="137">
        <f t="shared" si="294"/>
        <v>0</v>
      </c>
      <c r="AJ1111" s="137">
        <f t="shared" si="294"/>
        <v>0</v>
      </c>
      <c r="AK1111" s="136">
        <f ca="1">IF(AND(AND($AK$3&lt;=B1111,B1111&lt;=$AK$1),B1111&lt;&gt;""),1,0)</f>
        <v>1</v>
      </c>
      <c r="AL1111" s="136">
        <f>IF(OR(F1111="工事・メンテ（共用可）",F1111="要調整"),0.5,IF(F1111="ヘリ訓練日",0.4,1))</f>
        <v>1</v>
      </c>
      <c r="AM1111" s="136">
        <v>1</v>
      </c>
    </row>
    <row r="1112" spans="1:39" ht="75">
      <c r="A1112" s="148">
        <v>1176</v>
      </c>
      <c r="B1112" s="149">
        <v>46097</v>
      </c>
      <c r="C1112" s="150">
        <v>9</v>
      </c>
      <c r="D1112" s="150">
        <v>17</v>
      </c>
      <c r="E1112" s="153" t="s">
        <v>77</v>
      </c>
      <c r="F1112" s="156" t="s">
        <v>496</v>
      </c>
      <c r="G1112" s="156" t="s">
        <v>497</v>
      </c>
      <c r="H1112" s="138" t="str">
        <f>IF(OR(G1112="中止",G1112="取消"),"998",IF(ISNA(MATCH($E1112,施設情報!$B$2:$B$96,0)),"999",INDEX(施設情報!$C$2:$C$96,MATCH($E1112,施設情報!$B$2:$B$96,0))))</f>
        <v>054</v>
      </c>
      <c r="I1112" s="139">
        <f t="shared" si="287"/>
        <v>46097</v>
      </c>
      <c r="J1112" s="137" t="str">
        <f t="shared" si="288"/>
        <v>054-46097</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112.5">
      <c r="A1113" s="148">
        <v>1177</v>
      </c>
      <c r="B1113" s="149">
        <v>46097</v>
      </c>
      <c r="C1113" s="150">
        <v>9</v>
      </c>
      <c r="D1113" s="150">
        <v>17</v>
      </c>
      <c r="E1113" s="153" t="s">
        <v>78</v>
      </c>
      <c r="F1113" s="156" t="s">
        <v>496</v>
      </c>
      <c r="G1113" s="156" t="s">
        <v>497</v>
      </c>
      <c r="H1113" s="138" t="str">
        <f>IF(OR(G1113="中止",G1113="取消"),"998",IF(ISNA(MATCH($E1113,施設情報!$B$2:$B$96,0)),"999",INDEX(施設情報!$C$2:$C$96,MATCH($E1113,施設情報!$B$2:$B$96,0))))</f>
        <v>055</v>
      </c>
      <c r="I1113" s="139">
        <f t="shared" si="287"/>
        <v>46097</v>
      </c>
      <c r="J1113" s="137" t="str">
        <f t="shared" si="288"/>
        <v>055-46097</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ht="93.75">
      <c r="A1114" s="148">
        <v>1178</v>
      </c>
      <c r="B1114" s="149">
        <v>46097</v>
      </c>
      <c r="C1114" s="150">
        <v>9</v>
      </c>
      <c r="D1114" s="150">
        <v>17</v>
      </c>
      <c r="E1114" s="153" t="s">
        <v>79</v>
      </c>
      <c r="F1114" s="156" t="s">
        <v>496</v>
      </c>
      <c r="G1114" s="156" t="s">
        <v>497</v>
      </c>
      <c r="H1114" s="138" t="str">
        <f>IF(OR(G1114="中止",G1114="取消"),"998",IF(ISNA(MATCH($E1114,施設情報!$B$2:$B$96,0)),"999",INDEX(施設情報!$C$2:$C$96,MATCH($E1114,施設情報!$B$2:$B$96,0))))</f>
        <v>056</v>
      </c>
      <c r="I1114" s="139">
        <f t="shared" si="287"/>
        <v>46097</v>
      </c>
      <c r="J1114" s="137" t="str">
        <f t="shared" si="288"/>
        <v>056-46097</v>
      </c>
      <c r="K1114" s="137">
        <f t="shared" si="289"/>
        <v>0.375</v>
      </c>
      <c r="L1114" s="137">
        <f t="shared" si="290"/>
        <v>0.70833333333333337</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c r="AL1114" s="136">
        <f>IF(OR(F1114="工事・メンテ（共用可）",F1114="要調整"),0.5,IF(F1114="ヘリ訓練日",0.4,1))</f>
        <v>1</v>
      </c>
      <c r="AM1114" s="136">
        <v>1</v>
      </c>
    </row>
    <row r="1115" spans="1:39" ht="112.5">
      <c r="A1115" s="148">
        <v>1179</v>
      </c>
      <c r="B1115" s="149">
        <v>46097</v>
      </c>
      <c r="C1115" s="150">
        <v>9</v>
      </c>
      <c r="D1115" s="150">
        <v>17</v>
      </c>
      <c r="E1115" s="153" t="s">
        <v>80</v>
      </c>
      <c r="F1115" s="156" t="s">
        <v>496</v>
      </c>
      <c r="G1115" s="156" t="s">
        <v>497</v>
      </c>
      <c r="H1115" s="138" t="str">
        <f>IF(OR(G1115="中止",G1115="取消"),"998",IF(ISNA(MATCH($E1115,施設情報!$B$2:$B$96,0)),"999",INDEX(施設情報!$C$2:$C$96,MATCH($E1115,施設情報!$B$2:$B$96,0))))</f>
        <v>057</v>
      </c>
      <c r="I1115" s="139">
        <f t="shared" si="287"/>
        <v>46097</v>
      </c>
      <c r="J1115" s="137" t="str">
        <f t="shared" si="288"/>
        <v>057-46097</v>
      </c>
      <c r="K1115" s="137">
        <f t="shared" si="289"/>
        <v>0.375</v>
      </c>
      <c r="L1115" s="137">
        <f t="shared" si="290"/>
        <v>0.70833333333333337</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100</v>
      </c>
      <c r="AA1115" s="137">
        <f t="shared" si="296"/>
        <v>100</v>
      </c>
      <c r="AB1115" s="137">
        <f t="shared" si="296"/>
        <v>100</v>
      </c>
      <c r="AC1115" s="137">
        <f t="shared" si="296"/>
        <v>100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112.5">
      <c r="A1116" s="148">
        <v>1180</v>
      </c>
      <c r="B1116" s="149">
        <v>46097</v>
      </c>
      <c r="C1116" s="150">
        <v>9</v>
      </c>
      <c r="D1116" s="150">
        <v>17</v>
      </c>
      <c r="E1116" s="153" t="s">
        <v>81</v>
      </c>
      <c r="F1116" s="156" t="s">
        <v>496</v>
      </c>
      <c r="G1116" s="156" t="s">
        <v>497</v>
      </c>
      <c r="H1116" s="138" t="str">
        <f>IF(OR(G1116="中止",G1116="取消"),"998",IF(ISNA(MATCH($E1116,施設情報!$B$2:$B$96,0)),"999",INDEX(施設情報!$C$2:$C$96,MATCH($E1116,施設情報!$B$2:$B$96,0))))</f>
        <v>058</v>
      </c>
      <c r="I1116" s="139">
        <f t="shared" si="287"/>
        <v>46097</v>
      </c>
      <c r="J1116" s="137" t="str">
        <f t="shared" si="288"/>
        <v>058-46097</v>
      </c>
      <c r="K1116" s="137">
        <f t="shared" si="289"/>
        <v>0.375</v>
      </c>
      <c r="L1116" s="137">
        <f t="shared" si="290"/>
        <v>0.70833333333333337</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0</v>
      </c>
      <c r="AE1116" s="137">
        <f t="shared" si="296"/>
        <v>0</v>
      </c>
      <c r="AF1116" s="137">
        <f t="shared" si="296"/>
        <v>0</v>
      </c>
      <c r="AG1116" s="137">
        <f t="shared" si="296"/>
        <v>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93.75">
      <c r="A1117" s="148">
        <v>1181</v>
      </c>
      <c r="B1117" s="149">
        <v>46097</v>
      </c>
      <c r="C1117" s="150">
        <v>9</v>
      </c>
      <c r="D1117" s="150">
        <v>17</v>
      </c>
      <c r="E1117" s="153" t="s">
        <v>82</v>
      </c>
      <c r="F1117" s="156" t="s">
        <v>496</v>
      </c>
      <c r="G1117" s="156" t="s">
        <v>497</v>
      </c>
      <c r="H1117" s="138" t="str">
        <f>IF(OR(G1117="中止",G1117="取消"),"998",IF(ISNA(MATCH($E1117,施設情報!$B$2:$B$96,0)),"999",INDEX(施設情報!$C$2:$C$96,MATCH($E1117,施設情報!$B$2:$B$96,0))))</f>
        <v>059</v>
      </c>
      <c r="I1117" s="139">
        <f t="shared" si="287"/>
        <v>46097</v>
      </c>
      <c r="J1117" s="137" t="str">
        <f t="shared" si="288"/>
        <v>059-46097</v>
      </c>
      <c r="K1117" s="137">
        <f t="shared" si="289"/>
        <v>0.375</v>
      </c>
      <c r="L1117" s="137">
        <f t="shared" si="290"/>
        <v>0.70833333333333337</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100</v>
      </c>
      <c r="W1117" s="137">
        <f t="shared" si="296"/>
        <v>100</v>
      </c>
      <c r="X1117" s="137">
        <f t="shared" si="296"/>
        <v>100</v>
      </c>
      <c r="Y1117" s="137">
        <f t="shared" si="296"/>
        <v>100</v>
      </c>
      <c r="Z1117" s="137">
        <f t="shared" si="296"/>
        <v>100</v>
      </c>
      <c r="AA1117" s="137">
        <f t="shared" si="296"/>
        <v>100</v>
      </c>
      <c r="AB1117" s="137">
        <f t="shared" si="296"/>
        <v>100</v>
      </c>
      <c r="AC1117" s="137">
        <f t="shared" si="296"/>
        <v>100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93.75">
      <c r="A1118" s="148">
        <v>1182</v>
      </c>
      <c r="B1118" s="149">
        <v>46097</v>
      </c>
      <c r="C1118" s="150">
        <v>9</v>
      </c>
      <c r="D1118" s="150">
        <v>17</v>
      </c>
      <c r="E1118" s="153" t="s">
        <v>83</v>
      </c>
      <c r="F1118" s="156" t="s">
        <v>496</v>
      </c>
      <c r="G1118" s="156" t="s">
        <v>497</v>
      </c>
      <c r="H1118" s="138" t="str">
        <f>IF(OR(G1118="中止",G1118="取消"),"998",IF(ISNA(MATCH($E1118,施設情報!$B$2:$B$96,0)),"999",INDEX(施設情報!$C$2:$C$96,MATCH($E1118,施設情報!$B$2:$B$96,0))))</f>
        <v>060</v>
      </c>
      <c r="I1118" s="139">
        <f t="shared" si="287"/>
        <v>46097</v>
      </c>
      <c r="J1118" s="137" t="str">
        <f t="shared" si="288"/>
        <v>060-46097</v>
      </c>
      <c r="K1118" s="137">
        <f t="shared" si="289"/>
        <v>0.375</v>
      </c>
      <c r="L1118" s="137">
        <f t="shared" si="290"/>
        <v>0.70833333333333337</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100</v>
      </c>
      <c r="W1118" s="137">
        <f t="shared" si="296"/>
        <v>100</v>
      </c>
      <c r="X1118" s="137">
        <f t="shared" si="296"/>
        <v>100</v>
      </c>
      <c r="Y1118" s="137">
        <f t="shared" si="296"/>
        <v>100</v>
      </c>
      <c r="Z1118" s="137">
        <f t="shared" si="296"/>
        <v>100</v>
      </c>
      <c r="AA1118" s="137">
        <f t="shared" si="296"/>
        <v>100</v>
      </c>
      <c r="AB1118" s="137">
        <f t="shared" si="296"/>
        <v>100</v>
      </c>
      <c r="AC1118" s="137">
        <f t="shared" si="296"/>
        <v>100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56.25">
      <c r="A1119" s="148">
        <v>1183</v>
      </c>
      <c r="B1119" s="149">
        <v>46097</v>
      </c>
      <c r="C1119" s="150">
        <v>9</v>
      </c>
      <c r="D1119" s="150">
        <v>17</v>
      </c>
      <c r="E1119" s="153" t="s">
        <v>84</v>
      </c>
      <c r="F1119" s="156" t="s">
        <v>97</v>
      </c>
      <c r="G1119" s="156" t="s">
        <v>497</v>
      </c>
      <c r="H1119" s="138" t="str">
        <f>IF(OR(G1119="中止",G1119="取消"),"998",IF(ISNA(MATCH($E1119,施設情報!$B$2:$B$96,0)),"999",INDEX(施設情報!$C$2:$C$96,MATCH($E1119,施設情報!$B$2:$B$96,0))))</f>
        <v>067</v>
      </c>
      <c r="I1119" s="139">
        <f t="shared" si="287"/>
        <v>46097</v>
      </c>
      <c r="J1119" s="137" t="str">
        <f t="shared" si="288"/>
        <v>067-46097</v>
      </c>
      <c r="K1119" s="137">
        <f t="shared" si="289"/>
        <v>0.375</v>
      </c>
      <c r="L1119" s="137">
        <f t="shared" si="290"/>
        <v>0.70833333333333337</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50</v>
      </c>
      <c r="W1119" s="137">
        <f t="shared" si="296"/>
        <v>50</v>
      </c>
      <c r="X1119" s="137">
        <f t="shared" si="296"/>
        <v>50</v>
      </c>
      <c r="Y1119" s="137">
        <f t="shared" si="296"/>
        <v>50</v>
      </c>
      <c r="Z1119" s="137">
        <f t="shared" si="296"/>
        <v>50</v>
      </c>
      <c r="AA1119" s="137">
        <f t="shared" si="296"/>
        <v>50</v>
      </c>
      <c r="AB1119" s="137">
        <f t="shared" si="296"/>
        <v>50</v>
      </c>
      <c r="AC1119" s="137">
        <f t="shared" si="296"/>
        <v>50</v>
      </c>
      <c r="AD1119" s="137">
        <f t="shared" si="296"/>
        <v>0</v>
      </c>
      <c r="AE1119" s="137">
        <f t="shared" si="296"/>
        <v>0</v>
      </c>
      <c r="AF1119" s="137">
        <f t="shared" si="296"/>
        <v>0</v>
      </c>
      <c r="AG1119" s="137">
        <f t="shared" si="296"/>
        <v>0</v>
      </c>
      <c r="AH1119" s="137">
        <f t="shared" si="296"/>
        <v>0</v>
      </c>
      <c r="AI1119" s="137">
        <f t="shared" si="296"/>
        <v>0</v>
      </c>
      <c r="AJ1119" s="137">
        <f t="shared" si="296"/>
        <v>0</v>
      </c>
      <c r="AK1119" s="136">
        <f ca="1">IF(AND(AND($AK$3&lt;=B1119,B1119&lt;=$AK$1),B1119&lt;&gt;""),1,0)</f>
        <v>1</v>
      </c>
      <c r="AL1119" s="136">
        <f>IF(OR(F1119="工事・メンテ（共用可）",F1119="要調整"),0.5,IF(F1119="ヘリ訓練日",0.4,1))</f>
        <v>0.5</v>
      </c>
      <c r="AM1119" s="136">
        <v>0.5</v>
      </c>
    </row>
    <row r="1120" spans="1:39" ht="56.25">
      <c r="A1120" s="148">
        <v>1184</v>
      </c>
      <c r="B1120" s="149">
        <v>46097</v>
      </c>
      <c r="C1120" s="150">
        <v>9</v>
      </c>
      <c r="D1120" s="150">
        <v>17</v>
      </c>
      <c r="E1120" s="153" t="s">
        <v>85</v>
      </c>
      <c r="F1120" s="156" t="s">
        <v>97</v>
      </c>
      <c r="G1120" s="156" t="s">
        <v>497</v>
      </c>
      <c r="H1120" s="138" t="str">
        <f>IF(OR(G1120="中止",G1120="取消"),"998",IF(ISNA(MATCH($E1120,施設情報!$B$2:$B$96,0)),"999",INDEX(施設情報!$C$2:$C$96,MATCH($E1120,施設情報!$B$2:$B$96,0))))</f>
        <v>065</v>
      </c>
      <c r="I1120" s="139">
        <f t="shared" si="287"/>
        <v>46097</v>
      </c>
      <c r="J1120" s="137" t="str">
        <f t="shared" si="288"/>
        <v>065-46097</v>
      </c>
      <c r="K1120" s="137">
        <f t="shared" si="289"/>
        <v>0.375</v>
      </c>
      <c r="L1120" s="137">
        <f t="shared" si="290"/>
        <v>0.70833333333333337</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50</v>
      </c>
      <c r="W1120" s="137">
        <f t="shared" si="296"/>
        <v>50</v>
      </c>
      <c r="X1120" s="137">
        <f t="shared" si="296"/>
        <v>50</v>
      </c>
      <c r="Y1120" s="137">
        <f t="shared" si="296"/>
        <v>50</v>
      </c>
      <c r="Z1120" s="137">
        <f t="shared" si="296"/>
        <v>50</v>
      </c>
      <c r="AA1120" s="137">
        <f t="shared" si="296"/>
        <v>50</v>
      </c>
      <c r="AB1120" s="137">
        <f t="shared" si="296"/>
        <v>50</v>
      </c>
      <c r="AC1120" s="137">
        <f t="shared" si="296"/>
        <v>50</v>
      </c>
      <c r="AD1120" s="137">
        <f t="shared" si="296"/>
        <v>0</v>
      </c>
      <c r="AE1120" s="137">
        <f t="shared" si="296"/>
        <v>0</v>
      </c>
      <c r="AF1120" s="137">
        <f t="shared" si="296"/>
        <v>0</v>
      </c>
      <c r="AG1120" s="137">
        <f t="shared" si="296"/>
        <v>0</v>
      </c>
      <c r="AH1120" s="137">
        <f t="shared" si="296"/>
        <v>0</v>
      </c>
      <c r="AI1120" s="137">
        <f t="shared" si="296"/>
        <v>0</v>
      </c>
      <c r="AJ1120" s="137">
        <f t="shared" si="296"/>
        <v>0</v>
      </c>
      <c r="AK1120" s="136">
        <f ca="1">IF(AND(AND($AK$3&lt;=B1120,B1120&lt;=$AK$1),B1120&lt;&gt;""),1,0)</f>
        <v>1</v>
      </c>
      <c r="AL1120" s="136">
        <f>IF(OR(F1120="工事・メンテ（共用可）",F1120="要調整"),0.5,IF(F1120="ヘリ訓練日",0.4,1))</f>
        <v>0.5</v>
      </c>
      <c r="AM1120" s="136">
        <v>0.5</v>
      </c>
    </row>
    <row r="1121" spans="1:39" ht="56.25">
      <c r="A1121" s="148">
        <v>1185</v>
      </c>
      <c r="B1121" s="149">
        <v>46097</v>
      </c>
      <c r="C1121" s="150">
        <v>9</v>
      </c>
      <c r="D1121" s="150">
        <v>17</v>
      </c>
      <c r="E1121" s="153" t="s">
        <v>86</v>
      </c>
      <c r="F1121" s="156" t="s">
        <v>97</v>
      </c>
      <c r="G1121" s="156" t="s">
        <v>497</v>
      </c>
      <c r="H1121" s="138" t="str">
        <f>IF(OR(G1121="中止",G1121="取消"),"998",IF(ISNA(MATCH($E1121,施設情報!$B$2:$B$96,0)),"999",INDEX(施設情報!$C$2:$C$96,MATCH($E1121,施設情報!$B$2:$B$96,0))))</f>
        <v>066</v>
      </c>
      <c r="I1121" s="139">
        <f t="shared" si="287"/>
        <v>46097</v>
      </c>
      <c r="J1121" s="137" t="str">
        <f t="shared" si="288"/>
        <v>066-46097</v>
      </c>
      <c r="K1121" s="137">
        <f t="shared" si="289"/>
        <v>0.375</v>
      </c>
      <c r="L1121" s="137">
        <f t="shared" si="290"/>
        <v>0.70833333333333337</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50</v>
      </c>
      <c r="W1121" s="137">
        <f t="shared" si="296"/>
        <v>50</v>
      </c>
      <c r="X1121" s="137">
        <f t="shared" si="296"/>
        <v>50</v>
      </c>
      <c r="Y1121" s="137">
        <f t="shared" si="296"/>
        <v>50</v>
      </c>
      <c r="Z1121" s="137">
        <f t="shared" si="296"/>
        <v>50</v>
      </c>
      <c r="AA1121" s="137">
        <f t="shared" si="296"/>
        <v>50</v>
      </c>
      <c r="AB1121" s="137">
        <f t="shared" si="296"/>
        <v>50</v>
      </c>
      <c r="AC1121" s="137">
        <f t="shared" si="296"/>
        <v>50</v>
      </c>
      <c r="AD1121" s="137">
        <f t="shared" si="296"/>
        <v>0</v>
      </c>
      <c r="AE1121" s="137">
        <f t="shared" si="296"/>
        <v>0</v>
      </c>
      <c r="AF1121" s="137">
        <f t="shared" si="296"/>
        <v>0</v>
      </c>
      <c r="AG1121" s="137">
        <f t="shared" si="296"/>
        <v>0</v>
      </c>
      <c r="AH1121" s="137">
        <f t="shared" si="296"/>
        <v>0</v>
      </c>
      <c r="AI1121" s="137">
        <f t="shared" si="296"/>
        <v>0</v>
      </c>
      <c r="AJ1121" s="137">
        <f t="shared" si="296"/>
        <v>0</v>
      </c>
      <c r="AK1121" s="136">
        <f ca="1">IF(AND(AND($AK$3&lt;=B1121,B1121&lt;=$AK$1),B1121&lt;&gt;""),1,0)</f>
        <v>1</v>
      </c>
      <c r="AL1121" s="136">
        <f>IF(OR(F1121="工事・メンテ（共用可）",F1121="要調整"),0.5,IF(F1121="ヘリ訓練日",0.4,1))</f>
        <v>0.5</v>
      </c>
      <c r="AM1121" s="136">
        <v>0.5</v>
      </c>
    </row>
    <row r="1122" spans="1:39" ht="37.5">
      <c r="A1122" s="148">
        <v>1186</v>
      </c>
      <c r="B1122" s="149">
        <v>46097</v>
      </c>
      <c r="C1122" s="150">
        <v>9</v>
      </c>
      <c r="D1122" s="150">
        <v>17</v>
      </c>
      <c r="E1122" s="153" t="s">
        <v>87</v>
      </c>
      <c r="F1122" s="156" t="s">
        <v>496</v>
      </c>
      <c r="G1122" s="156" t="s">
        <v>497</v>
      </c>
      <c r="H1122" s="138" t="str">
        <f>IF(OR(G1122="中止",G1122="取消"),"998",IF(ISNA(MATCH($E1122,施設情報!$B$2:$B$96,0)),"999",INDEX(施設情報!$C$2:$C$96,MATCH($E1122,施設情報!$B$2:$B$96,0))))</f>
        <v>068</v>
      </c>
      <c r="I1122" s="139">
        <f t="shared" si="287"/>
        <v>46097</v>
      </c>
      <c r="J1122" s="137" t="str">
        <f t="shared" si="288"/>
        <v>068-46097</v>
      </c>
      <c r="K1122" s="137">
        <f t="shared" si="289"/>
        <v>0.375</v>
      </c>
      <c r="L1122" s="137">
        <f t="shared" si="290"/>
        <v>0.70833333333333337</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0</v>
      </c>
      <c r="AE1122" s="137">
        <f t="shared" si="296"/>
        <v>0</v>
      </c>
      <c r="AF1122" s="137">
        <f t="shared" si="296"/>
        <v>0</v>
      </c>
      <c r="AG1122" s="137">
        <f t="shared" si="296"/>
        <v>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ht="37.5">
      <c r="A1123" s="148">
        <v>1187</v>
      </c>
      <c r="B1123" s="149">
        <v>46097</v>
      </c>
      <c r="C1123" s="150">
        <v>9</v>
      </c>
      <c r="D1123" s="150">
        <v>17</v>
      </c>
      <c r="E1123" s="153" t="s">
        <v>88</v>
      </c>
      <c r="F1123" s="156" t="s">
        <v>97</v>
      </c>
      <c r="G1123" s="156" t="s">
        <v>497</v>
      </c>
      <c r="H1123" s="138" t="str">
        <f>IF(OR(G1123="中止",G1123="取消"),"998",IF(ISNA(MATCH($E1123,施設情報!$B$2:$B$96,0)),"999",INDEX(施設情報!$C$2:$C$96,MATCH($E1123,施設情報!$B$2:$B$96,0))))</f>
        <v>063</v>
      </c>
      <c r="I1123" s="139">
        <f t="shared" si="287"/>
        <v>46097</v>
      </c>
      <c r="J1123" s="137" t="str">
        <f t="shared" si="288"/>
        <v>063-46097</v>
      </c>
      <c r="K1123" s="137">
        <f t="shared" si="289"/>
        <v>0.375</v>
      </c>
      <c r="L1123" s="137">
        <f t="shared" si="290"/>
        <v>0.70833333333333337</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50</v>
      </c>
      <c r="W1123" s="137">
        <f t="shared" si="296"/>
        <v>50</v>
      </c>
      <c r="X1123" s="137">
        <f t="shared" si="296"/>
        <v>50</v>
      </c>
      <c r="Y1123" s="137">
        <f t="shared" si="296"/>
        <v>50</v>
      </c>
      <c r="Z1123" s="137">
        <f t="shared" si="296"/>
        <v>50</v>
      </c>
      <c r="AA1123" s="137">
        <f t="shared" si="296"/>
        <v>50</v>
      </c>
      <c r="AB1123" s="137">
        <f t="shared" si="296"/>
        <v>50</v>
      </c>
      <c r="AC1123" s="137">
        <f t="shared" si="296"/>
        <v>50</v>
      </c>
      <c r="AD1123" s="137">
        <f t="shared" si="296"/>
        <v>0</v>
      </c>
      <c r="AE1123" s="137">
        <f t="shared" si="296"/>
        <v>0</v>
      </c>
      <c r="AF1123" s="137">
        <f t="shared" si="296"/>
        <v>0</v>
      </c>
      <c r="AG1123" s="137">
        <f t="shared" si="296"/>
        <v>0</v>
      </c>
      <c r="AH1123" s="137">
        <f t="shared" si="296"/>
        <v>0</v>
      </c>
      <c r="AI1123" s="137">
        <f t="shared" si="296"/>
        <v>0</v>
      </c>
      <c r="AJ1123" s="137">
        <f t="shared" si="296"/>
        <v>0</v>
      </c>
      <c r="AK1123" s="136">
        <f ca="1">IF(AND(AND($AK$3&lt;=B1123,B1123&lt;=$AK$1),B1123&lt;&gt;""),1,0)</f>
        <v>1</v>
      </c>
      <c r="AL1123" s="136">
        <f>IF(OR(F1123="工事・メンテ（共用可）",F1123="要調整"),0.5,IF(F1123="ヘリ訓練日",0.4,1))</f>
        <v>0.5</v>
      </c>
      <c r="AM1123" s="136">
        <v>0.5</v>
      </c>
    </row>
    <row r="1124" spans="1:39" ht="37.5">
      <c r="A1124" s="148">
        <v>1188</v>
      </c>
      <c r="B1124" s="149">
        <v>46097</v>
      </c>
      <c r="C1124" s="150">
        <v>9</v>
      </c>
      <c r="D1124" s="150">
        <v>17</v>
      </c>
      <c r="E1124" s="153" t="s">
        <v>89</v>
      </c>
      <c r="F1124" s="156" t="s">
        <v>97</v>
      </c>
      <c r="G1124" s="156" t="s">
        <v>497</v>
      </c>
      <c r="H1124" s="138" t="str">
        <f>IF(OR(G1124="中止",G1124="取消"),"998",IF(ISNA(MATCH($E1124,施設情報!$B$2:$B$96,0)),"999",INDEX(施設情報!$C$2:$C$96,MATCH($E1124,施設情報!$B$2:$B$96,0))))</f>
        <v>064</v>
      </c>
      <c r="I1124" s="139">
        <f t="shared" si="287"/>
        <v>46097</v>
      </c>
      <c r="J1124" s="137" t="str">
        <f t="shared" si="288"/>
        <v>064-46097</v>
      </c>
      <c r="K1124" s="137">
        <f t="shared" si="289"/>
        <v>0.375</v>
      </c>
      <c r="L1124" s="137">
        <f t="shared" si="290"/>
        <v>0.70833333333333337</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50</v>
      </c>
      <c r="W1124" s="137">
        <f t="shared" si="296"/>
        <v>50</v>
      </c>
      <c r="X1124" s="137">
        <f t="shared" si="296"/>
        <v>50</v>
      </c>
      <c r="Y1124" s="137">
        <f t="shared" si="296"/>
        <v>50</v>
      </c>
      <c r="Z1124" s="137">
        <f t="shared" si="296"/>
        <v>50</v>
      </c>
      <c r="AA1124" s="137">
        <f t="shared" si="296"/>
        <v>50</v>
      </c>
      <c r="AB1124" s="137">
        <f t="shared" si="296"/>
        <v>50</v>
      </c>
      <c r="AC1124" s="137">
        <f t="shared" si="296"/>
        <v>50</v>
      </c>
      <c r="AD1124" s="137">
        <f t="shared" si="296"/>
        <v>0</v>
      </c>
      <c r="AE1124" s="137">
        <f t="shared" si="296"/>
        <v>0</v>
      </c>
      <c r="AF1124" s="137">
        <f t="shared" si="296"/>
        <v>0</v>
      </c>
      <c r="AG1124" s="137">
        <f t="shared" si="296"/>
        <v>0</v>
      </c>
      <c r="AH1124" s="137">
        <f t="shared" si="296"/>
        <v>0</v>
      </c>
      <c r="AI1124" s="137">
        <f t="shared" si="296"/>
        <v>0</v>
      </c>
      <c r="AJ1124" s="137">
        <f t="shared" si="296"/>
        <v>0</v>
      </c>
      <c r="AK1124" s="136">
        <f ca="1">IF(AND(AND($AK$3&lt;=B1124,B1124&lt;=$AK$1),B1124&lt;&gt;""),1,0)</f>
        <v>1</v>
      </c>
      <c r="AL1124" s="136">
        <f>IF(OR(F1124="工事・メンテ（共用可）",F1124="要調整"),0.5,IF(F1124="ヘリ訓練日",0.4,1))</f>
        <v>0.5</v>
      </c>
      <c r="AM1124" s="136">
        <v>0.5</v>
      </c>
    </row>
    <row r="1125" spans="1:39" ht="37.5">
      <c r="A1125" s="148">
        <v>1189</v>
      </c>
      <c r="B1125" s="149">
        <v>46097</v>
      </c>
      <c r="C1125" s="150">
        <v>9</v>
      </c>
      <c r="D1125" s="150">
        <v>17</v>
      </c>
      <c r="E1125" s="153" t="s">
        <v>90</v>
      </c>
      <c r="F1125" s="156" t="s">
        <v>496</v>
      </c>
      <c r="G1125" s="156" t="s">
        <v>497</v>
      </c>
      <c r="H1125" s="138" t="str">
        <f>IF(OR(G1125="中止",G1125="取消"),"998",IF(ISNA(MATCH($E1125,施設情報!$B$2:$B$96,0)),"999",INDEX(施設情報!$C$2:$C$96,MATCH($E1125,施設情報!$B$2:$B$96,0))))</f>
        <v>019</v>
      </c>
      <c r="I1125" s="139">
        <f t="shared" si="287"/>
        <v>46097</v>
      </c>
      <c r="J1125" s="137" t="str">
        <f t="shared" si="288"/>
        <v>019-46097</v>
      </c>
      <c r="K1125" s="137">
        <f t="shared" si="289"/>
        <v>0.375</v>
      </c>
      <c r="L1125" s="137">
        <f t="shared" si="290"/>
        <v>0.70833333333333337</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0</v>
      </c>
      <c r="AE1125" s="137">
        <f t="shared" si="298"/>
        <v>0</v>
      </c>
      <c r="AF1125" s="137">
        <f t="shared" si="298"/>
        <v>0</v>
      </c>
      <c r="AG1125" s="137">
        <f t="shared" si="298"/>
        <v>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37.5">
      <c r="A1126" s="148">
        <v>1190</v>
      </c>
      <c r="B1126" s="149">
        <v>46097</v>
      </c>
      <c r="C1126" s="150">
        <v>9</v>
      </c>
      <c r="D1126" s="150">
        <v>17</v>
      </c>
      <c r="E1126" s="153" t="s">
        <v>91</v>
      </c>
      <c r="F1126" s="156" t="s">
        <v>496</v>
      </c>
      <c r="G1126" s="156" t="s">
        <v>497</v>
      </c>
      <c r="H1126" s="138" t="str">
        <f>IF(OR(G1126="中止",G1126="取消"),"998",IF(ISNA(MATCH($E1126,施設情報!$B$2:$B$96,0)),"999",INDEX(施設情報!$C$2:$C$96,MATCH($E1126,施設情報!$B$2:$B$96,0))))</f>
        <v>018</v>
      </c>
      <c r="I1126" s="139">
        <f t="shared" si="287"/>
        <v>46097</v>
      </c>
      <c r="J1126" s="137" t="str">
        <f t="shared" si="288"/>
        <v>018-46097</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ht="56.25">
      <c r="A1127" s="148">
        <v>370</v>
      </c>
      <c r="B1127" s="152">
        <v>46098</v>
      </c>
      <c r="C1127" s="154">
        <v>9</v>
      </c>
      <c r="D1127" s="154">
        <v>17</v>
      </c>
      <c r="E1127" s="153" t="s">
        <v>53</v>
      </c>
      <c r="F1127" s="207" t="s">
        <v>96</v>
      </c>
      <c r="G1127" s="207" t="s">
        <v>1</v>
      </c>
      <c r="H1127" s="138" t="str">
        <f>IF(OR(G1127="中止",G1127="取消"),"998",IF(ISNA(MATCH($E1127,施設情報!$B$2:$B$96,0)),"999",INDEX(施設情報!$C$2:$C$96,MATCH($E1127,施設情報!$B$2:$B$96,0))))</f>
        <v>024</v>
      </c>
      <c r="I1127" s="139">
        <f t="shared" si="287"/>
        <v>46098</v>
      </c>
      <c r="J1127" s="137" t="str">
        <f t="shared" si="288"/>
        <v>024-46098</v>
      </c>
      <c r="K1127" s="137">
        <f t="shared" si="289"/>
        <v>0.375</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75">
      <c r="A1128" s="148">
        <v>614</v>
      </c>
      <c r="B1128" s="149">
        <v>46098</v>
      </c>
      <c r="C1128" s="150">
        <v>9</v>
      </c>
      <c r="D1128" s="150">
        <v>17</v>
      </c>
      <c r="E1128" s="153" t="s">
        <v>77</v>
      </c>
      <c r="F1128" s="156" t="s">
        <v>38</v>
      </c>
      <c r="G1128" s="207" t="s">
        <v>495</v>
      </c>
      <c r="H1128" s="138" t="str">
        <f>IF(OR(G1128="中止",G1128="取消"),"998",IF(ISNA(MATCH($E1128,施設情報!$B$2:$B$96,0)),"999",INDEX(施設情報!$C$2:$C$96,MATCH($E1128,施設情報!$B$2:$B$96,0))))</f>
        <v>998</v>
      </c>
      <c r="I1128" s="139">
        <f t="shared" si="287"/>
        <v>46098</v>
      </c>
      <c r="J1128" s="137" t="str">
        <f t="shared" si="288"/>
        <v>998-46098</v>
      </c>
      <c r="K1128" s="137">
        <f t="shared" si="289"/>
        <v>0.375</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112.5">
      <c r="A1129" s="148">
        <v>615</v>
      </c>
      <c r="B1129" s="149">
        <v>46098</v>
      </c>
      <c r="C1129" s="150">
        <v>9</v>
      </c>
      <c r="D1129" s="150">
        <v>17</v>
      </c>
      <c r="E1129" s="153" t="s">
        <v>78</v>
      </c>
      <c r="F1129" s="156" t="s">
        <v>38</v>
      </c>
      <c r="G1129" s="207" t="s">
        <v>495</v>
      </c>
      <c r="H1129" s="138" t="str">
        <f>IF(OR(G1129="中止",G1129="取消"),"998",IF(ISNA(MATCH($E1129,施設情報!$B$2:$B$96,0)),"999",INDEX(施設情報!$C$2:$C$96,MATCH($E1129,施設情報!$B$2:$B$96,0))))</f>
        <v>998</v>
      </c>
      <c r="I1129" s="139">
        <f t="shared" si="287"/>
        <v>46098</v>
      </c>
      <c r="J1129" s="137" t="str">
        <f t="shared" si="288"/>
        <v>998-46098</v>
      </c>
      <c r="K1129" s="137">
        <f t="shared" si="289"/>
        <v>0.375</v>
      </c>
      <c r="L1129" s="137">
        <f t="shared" si="290"/>
        <v>0.70833333333333337</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0</v>
      </c>
      <c r="AE1129" s="137">
        <f t="shared" si="298"/>
        <v>0</v>
      </c>
      <c r="AF1129" s="137">
        <f t="shared" si="298"/>
        <v>0</v>
      </c>
      <c r="AG1129" s="137">
        <f t="shared" si="298"/>
        <v>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93.75">
      <c r="A1130" s="148">
        <v>616</v>
      </c>
      <c r="B1130" s="149">
        <v>46098</v>
      </c>
      <c r="C1130" s="150">
        <v>9</v>
      </c>
      <c r="D1130" s="150">
        <v>17</v>
      </c>
      <c r="E1130" s="153" t="s">
        <v>79</v>
      </c>
      <c r="F1130" s="156" t="s">
        <v>38</v>
      </c>
      <c r="G1130" s="207" t="s">
        <v>495</v>
      </c>
      <c r="H1130" s="138" t="str">
        <f>IF(OR(G1130="中止",G1130="取消"),"998",IF(ISNA(MATCH($E1130,施設情報!$B$2:$B$96,0)),"999",INDEX(施設情報!$C$2:$C$96,MATCH($E1130,施設情報!$B$2:$B$96,0))))</f>
        <v>998</v>
      </c>
      <c r="I1130" s="139">
        <f t="shared" si="287"/>
        <v>46098</v>
      </c>
      <c r="J1130" s="137" t="str">
        <f t="shared" si="288"/>
        <v>998-46098</v>
      </c>
      <c r="K1130" s="137">
        <f t="shared" si="289"/>
        <v>0.375</v>
      </c>
      <c r="L1130" s="137">
        <f t="shared" si="290"/>
        <v>0.70833333333333337</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0</v>
      </c>
      <c r="AE1130" s="137">
        <f t="shared" si="298"/>
        <v>0</v>
      </c>
      <c r="AF1130" s="137">
        <f t="shared" si="298"/>
        <v>0</v>
      </c>
      <c r="AG1130" s="137">
        <f t="shared" si="298"/>
        <v>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112.5">
      <c r="A1131" s="148">
        <v>617</v>
      </c>
      <c r="B1131" s="149">
        <v>46098</v>
      </c>
      <c r="C1131" s="150">
        <v>9</v>
      </c>
      <c r="D1131" s="150">
        <v>17</v>
      </c>
      <c r="E1131" s="153" t="s">
        <v>80</v>
      </c>
      <c r="F1131" s="156" t="s">
        <v>38</v>
      </c>
      <c r="G1131" s="207" t="s">
        <v>495</v>
      </c>
      <c r="H1131" s="138" t="str">
        <f>IF(OR(G1131="中止",G1131="取消"),"998",IF(ISNA(MATCH($E1131,施設情報!$B$2:$B$96,0)),"999",INDEX(施設情報!$C$2:$C$96,MATCH($E1131,施設情報!$B$2:$B$96,0))))</f>
        <v>998</v>
      </c>
      <c r="I1131" s="139">
        <f t="shared" si="287"/>
        <v>46098</v>
      </c>
      <c r="J1131" s="137" t="str">
        <f t="shared" si="288"/>
        <v>998-46098</v>
      </c>
      <c r="K1131" s="137">
        <f t="shared" si="289"/>
        <v>0.375</v>
      </c>
      <c r="L1131" s="137">
        <f t="shared" si="290"/>
        <v>0.70833333333333337</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0</v>
      </c>
      <c r="AE1131" s="137">
        <f t="shared" si="298"/>
        <v>0</v>
      </c>
      <c r="AF1131" s="137">
        <f t="shared" si="298"/>
        <v>0</v>
      </c>
      <c r="AG1131" s="137">
        <f t="shared" si="298"/>
        <v>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112.5">
      <c r="A1132" s="148">
        <v>618</v>
      </c>
      <c r="B1132" s="149">
        <v>46098</v>
      </c>
      <c r="C1132" s="150">
        <v>9</v>
      </c>
      <c r="D1132" s="150">
        <v>17</v>
      </c>
      <c r="E1132" s="153" t="s">
        <v>81</v>
      </c>
      <c r="F1132" s="156" t="s">
        <v>38</v>
      </c>
      <c r="G1132" s="207" t="s">
        <v>495</v>
      </c>
      <c r="H1132" s="138" t="str">
        <f>IF(OR(G1132="中止",G1132="取消"),"998",IF(ISNA(MATCH($E1132,施設情報!$B$2:$B$96,0)),"999",INDEX(施設情報!$C$2:$C$96,MATCH($E1132,施設情報!$B$2:$B$96,0))))</f>
        <v>998</v>
      </c>
      <c r="I1132" s="139">
        <f t="shared" si="287"/>
        <v>46098</v>
      </c>
      <c r="J1132" s="137" t="str">
        <f t="shared" si="288"/>
        <v>998-46098</v>
      </c>
      <c r="K1132" s="137">
        <f t="shared" si="289"/>
        <v>0.375</v>
      </c>
      <c r="L1132" s="137">
        <f t="shared" si="290"/>
        <v>0.70833333333333337</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0</v>
      </c>
      <c r="AE1132" s="137">
        <f t="shared" si="298"/>
        <v>0</v>
      </c>
      <c r="AF1132" s="137">
        <f t="shared" si="298"/>
        <v>0</v>
      </c>
      <c r="AG1132" s="137">
        <f t="shared" si="298"/>
        <v>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93.75">
      <c r="A1133" s="148">
        <v>619</v>
      </c>
      <c r="B1133" s="149">
        <v>46098</v>
      </c>
      <c r="C1133" s="150">
        <v>9</v>
      </c>
      <c r="D1133" s="150">
        <v>17</v>
      </c>
      <c r="E1133" s="153" t="s">
        <v>82</v>
      </c>
      <c r="F1133" s="156" t="s">
        <v>38</v>
      </c>
      <c r="G1133" s="207" t="s">
        <v>495</v>
      </c>
      <c r="H1133" s="138" t="str">
        <f>IF(OR(G1133="中止",G1133="取消"),"998",IF(ISNA(MATCH($E1133,施設情報!$B$2:$B$96,0)),"999",INDEX(施設情報!$C$2:$C$96,MATCH($E1133,施設情報!$B$2:$B$96,0))))</f>
        <v>998</v>
      </c>
      <c r="I1133" s="139">
        <f t="shared" si="287"/>
        <v>46098</v>
      </c>
      <c r="J1133" s="137" t="str">
        <f t="shared" si="288"/>
        <v>998-46098</v>
      </c>
      <c r="K1133" s="137">
        <f t="shared" si="289"/>
        <v>0.375</v>
      </c>
      <c r="L1133" s="137">
        <f t="shared" si="290"/>
        <v>0.70833333333333337</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0</v>
      </c>
      <c r="AE1133" s="137">
        <f t="shared" si="298"/>
        <v>0</v>
      </c>
      <c r="AF1133" s="137">
        <f t="shared" si="298"/>
        <v>0</v>
      </c>
      <c r="AG1133" s="137">
        <f t="shared" si="298"/>
        <v>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93.75">
      <c r="A1134" s="148">
        <v>620</v>
      </c>
      <c r="B1134" s="149">
        <v>46098</v>
      </c>
      <c r="C1134" s="150">
        <v>9</v>
      </c>
      <c r="D1134" s="150">
        <v>17</v>
      </c>
      <c r="E1134" s="153" t="s">
        <v>83</v>
      </c>
      <c r="F1134" s="156" t="s">
        <v>38</v>
      </c>
      <c r="G1134" s="207" t="s">
        <v>495</v>
      </c>
      <c r="H1134" s="138" t="str">
        <f>IF(OR(G1134="中止",G1134="取消"),"998",IF(ISNA(MATCH($E1134,施設情報!$B$2:$B$96,0)),"999",INDEX(施設情報!$C$2:$C$96,MATCH($E1134,施設情報!$B$2:$B$96,0))))</f>
        <v>998</v>
      </c>
      <c r="I1134" s="139">
        <f t="shared" si="287"/>
        <v>46098</v>
      </c>
      <c r="J1134" s="137" t="str">
        <f t="shared" si="288"/>
        <v>998-46098</v>
      </c>
      <c r="K1134" s="137">
        <f t="shared" si="289"/>
        <v>0.375</v>
      </c>
      <c r="L1134" s="137">
        <f t="shared" si="290"/>
        <v>0.70833333333333337</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0</v>
      </c>
      <c r="AE1134" s="137">
        <f t="shared" si="298"/>
        <v>0</v>
      </c>
      <c r="AF1134" s="137">
        <f t="shared" si="298"/>
        <v>0</v>
      </c>
      <c r="AG1134" s="137">
        <f t="shared" si="298"/>
        <v>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75">
      <c r="A1135" s="148">
        <v>660</v>
      </c>
      <c r="B1135" s="149">
        <v>46098</v>
      </c>
      <c r="C1135" s="150">
        <v>9</v>
      </c>
      <c r="D1135" s="150">
        <v>17</v>
      </c>
      <c r="E1135" s="153" t="s">
        <v>77</v>
      </c>
      <c r="F1135" s="156" t="s">
        <v>38</v>
      </c>
      <c r="G1135" s="156" t="s">
        <v>495</v>
      </c>
      <c r="H1135" s="138" t="str">
        <f>IF(OR(G1135="中止",G1135="取消"),"998",IF(ISNA(MATCH($E1135,施設情報!$B$2:$B$96,0)),"999",INDEX(施設情報!$C$2:$C$96,MATCH($E1135,施設情報!$B$2:$B$96,0))))</f>
        <v>998</v>
      </c>
      <c r="I1135" s="139">
        <f t="shared" si="287"/>
        <v>46098</v>
      </c>
      <c r="J1135" s="137" t="str">
        <f t="shared" si="288"/>
        <v>998-46098</v>
      </c>
      <c r="K1135" s="137">
        <f t="shared" si="289"/>
        <v>0.375</v>
      </c>
      <c r="L1135" s="137">
        <f t="shared" si="290"/>
        <v>0.70833333333333337</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IF(AND(W$3&gt;=$K1135,W$3&lt;$L1135),100*$AM1135,0)</f>
        <v>100</v>
      </c>
      <c r="X1135" s="137">
        <f t="shared" si="300"/>
        <v>100</v>
      </c>
      <c r="Y1135" s="137">
        <f t="shared" si="300"/>
        <v>100</v>
      </c>
      <c r="Z1135" s="137">
        <f t="shared" si="300"/>
        <v>100</v>
      </c>
      <c r="AA1135" s="137">
        <f t="shared" si="300"/>
        <v>100</v>
      </c>
      <c r="AB1135" s="137">
        <f t="shared" si="300"/>
        <v>100</v>
      </c>
      <c r="AC1135" s="137">
        <f t="shared" si="300"/>
        <v>100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75">
      <c r="A1136" s="148">
        <v>726</v>
      </c>
      <c r="B1136" s="149">
        <v>46098</v>
      </c>
      <c r="C1136" s="150">
        <v>9</v>
      </c>
      <c r="D1136" s="150">
        <v>17</v>
      </c>
      <c r="E1136" s="153" t="s">
        <v>77</v>
      </c>
      <c r="F1136" s="156" t="s">
        <v>38</v>
      </c>
      <c r="G1136" s="156" t="s">
        <v>100</v>
      </c>
      <c r="H1136" s="138" t="str">
        <f>IF(OR(G1136="中止",G1136="取消"),"998",IF(ISNA(MATCH($E1136,施設情報!$B$2:$B$96,0)),"999",INDEX(施設情報!$C$2:$C$96,MATCH($E1136,施設情報!$B$2:$B$96,0))))</f>
        <v>054</v>
      </c>
      <c r="I1136" s="139">
        <f t="shared" si="287"/>
        <v>46098</v>
      </c>
      <c r="J1136" s="137" t="str">
        <f t="shared" si="288"/>
        <v>054-46098</v>
      </c>
      <c r="K1136" s="137">
        <f t="shared" si="289"/>
        <v>0.375</v>
      </c>
      <c r="L1136" s="137">
        <f t="shared" si="290"/>
        <v>0.70833333333333337</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56.25">
      <c r="A1137" s="148">
        <v>371</v>
      </c>
      <c r="B1137" s="152">
        <v>46099</v>
      </c>
      <c r="C1137" s="154">
        <v>9</v>
      </c>
      <c r="D1137" s="154">
        <v>17</v>
      </c>
      <c r="E1137" s="153" t="s">
        <v>53</v>
      </c>
      <c r="F1137" s="207" t="s">
        <v>96</v>
      </c>
      <c r="G1137" s="207" t="s">
        <v>1</v>
      </c>
      <c r="H1137" s="138" t="str">
        <f>IF(OR(G1137="中止",G1137="取消"),"998",IF(ISNA(MATCH($E1137,施設情報!$B$2:$B$96,0)),"999",INDEX(施設情報!$C$2:$C$96,MATCH($E1137,施設情報!$B$2:$B$96,0))))</f>
        <v>024</v>
      </c>
      <c r="I1137" s="139">
        <f t="shared" si="287"/>
        <v>46099</v>
      </c>
      <c r="J1137" s="137" t="str">
        <f t="shared" si="288"/>
        <v>024-46099</v>
      </c>
      <c r="K1137" s="137">
        <f t="shared" si="289"/>
        <v>0.375</v>
      </c>
      <c r="L1137" s="137">
        <f t="shared" si="290"/>
        <v>0.70833333333333337</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75">
      <c r="A1138" s="148">
        <v>621</v>
      </c>
      <c r="B1138" s="149">
        <v>46099</v>
      </c>
      <c r="C1138" s="150">
        <v>9</v>
      </c>
      <c r="D1138" s="150">
        <v>17</v>
      </c>
      <c r="E1138" s="153" t="s">
        <v>77</v>
      </c>
      <c r="F1138" s="156" t="s">
        <v>38</v>
      </c>
      <c r="G1138" s="207" t="s">
        <v>495</v>
      </c>
      <c r="H1138" s="138" t="str">
        <f>IF(OR(G1138="中止",G1138="取消"),"998",IF(ISNA(MATCH($E1138,施設情報!$B$2:$B$96,0)),"999",INDEX(施設情報!$C$2:$C$96,MATCH($E1138,施設情報!$B$2:$B$96,0))))</f>
        <v>998</v>
      </c>
      <c r="I1138" s="139">
        <f t="shared" si="287"/>
        <v>46099</v>
      </c>
      <c r="J1138" s="137" t="str">
        <f t="shared" si="288"/>
        <v>998-46099</v>
      </c>
      <c r="K1138" s="137">
        <f t="shared" si="289"/>
        <v>0.375</v>
      </c>
      <c r="L1138" s="137">
        <f t="shared" si="290"/>
        <v>0.70833333333333337</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0</v>
      </c>
      <c r="AE1138" s="137">
        <f t="shared" si="300"/>
        <v>0</v>
      </c>
      <c r="AF1138" s="137">
        <f t="shared" si="300"/>
        <v>0</v>
      </c>
      <c r="AG1138" s="137">
        <f t="shared" si="300"/>
        <v>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112.5">
      <c r="A1139" s="148">
        <v>622</v>
      </c>
      <c r="B1139" s="149">
        <v>46099</v>
      </c>
      <c r="C1139" s="150">
        <v>9</v>
      </c>
      <c r="D1139" s="150">
        <v>17</v>
      </c>
      <c r="E1139" s="153" t="s">
        <v>78</v>
      </c>
      <c r="F1139" s="156" t="s">
        <v>38</v>
      </c>
      <c r="G1139" s="207" t="s">
        <v>495</v>
      </c>
      <c r="H1139" s="138" t="str">
        <f>IF(OR(G1139="中止",G1139="取消"),"998",IF(ISNA(MATCH($E1139,施設情報!$B$2:$B$96,0)),"999",INDEX(施設情報!$C$2:$C$96,MATCH($E1139,施設情報!$B$2:$B$96,0))))</f>
        <v>998</v>
      </c>
      <c r="I1139" s="139">
        <f t="shared" si="287"/>
        <v>46099</v>
      </c>
      <c r="J1139" s="137" t="str">
        <f t="shared" si="288"/>
        <v>998-46099</v>
      </c>
      <c r="K1139" s="137">
        <f t="shared" si="289"/>
        <v>0.375</v>
      </c>
      <c r="L1139" s="137">
        <f t="shared" si="290"/>
        <v>0.70833333333333337</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0</v>
      </c>
      <c r="U1139" s="137">
        <f t="shared" si="299"/>
        <v>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0</v>
      </c>
      <c r="AE1139" s="137">
        <f t="shared" si="300"/>
        <v>0</v>
      </c>
      <c r="AF1139" s="137">
        <f t="shared" si="300"/>
        <v>0</v>
      </c>
      <c r="AG1139" s="137">
        <f t="shared" si="300"/>
        <v>0</v>
      </c>
      <c r="AH1139" s="137">
        <f t="shared" si="300"/>
        <v>0</v>
      </c>
      <c r="AI1139" s="137">
        <f t="shared" si="300"/>
        <v>0</v>
      </c>
      <c r="AJ1139" s="137">
        <f t="shared" si="300"/>
        <v>0</v>
      </c>
      <c r="AK1139" s="136">
        <f ca="1">IF(AND(AND($AK$3&lt;=B1139,B1139&lt;=$AK$1),B1139&lt;&gt;""),1,0)</f>
        <v>1</v>
      </c>
      <c r="AL1139" s="136">
        <f>IF(OR(F1139="工事・メンテ（共用可）",F1139="要調整"),0.5,IF(F1139="ヘリ訓練日",0.4,1))</f>
        <v>1</v>
      </c>
      <c r="AM1139" s="136">
        <v>1</v>
      </c>
    </row>
    <row r="1140" spans="1:39" ht="93.75">
      <c r="A1140" s="148">
        <v>623</v>
      </c>
      <c r="B1140" s="149">
        <v>46099</v>
      </c>
      <c r="C1140" s="150">
        <v>9</v>
      </c>
      <c r="D1140" s="150">
        <v>17</v>
      </c>
      <c r="E1140" s="153" t="s">
        <v>79</v>
      </c>
      <c r="F1140" s="156" t="s">
        <v>38</v>
      </c>
      <c r="G1140" s="207" t="s">
        <v>495</v>
      </c>
      <c r="H1140" s="138" t="str">
        <f>IF(OR(G1140="中止",G1140="取消"),"998",IF(ISNA(MATCH($E1140,施設情報!$B$2:$B$96,0)),"999",INDEX(施設情報!$C$2:$C$96,MATCH($E1140,施設情報!$B$2:$B$96,0))))</f>
        <v>998</v>
      </c>
      <c r="I1140" s="139">
        <f t="shared" si="287"/>
        <v>46099</v>
      </c>
      <c r="J1140" s="137" t="str">
        <f t="shared" si="288"/>
        <v>998-46099</v>
      </c>
      <c r="K1140" s="137">
        <f t="shared" si="289"/>
        <v>0.375</v>
      </c>
      <c r="L1140" s="137">
        <f t="shared" si="290"/>
        <v>0.70833333333333337</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0</v>
      </c>
      <c r="AE1140" s="137">
        <f t="shared" si="300"/>
        <v>0</v>
      </c>
      <c r="AF1140" s="137">
        <f t="shared" si="300"/>
        <v>0</v>
      </c>
      <c r="AG1140" s="137">
        <f t="shared" si="300"/>
        <v>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112.5">
      <c r="A1141" s="148">
        <v>624</v>
      </c>
      <c r="B1141" s="149">
        <v>46099</v>
      </c>
      <c r="C1141" s="150">
        <v>9</v>
      </c>
      <c r="D1141" s="150">
        <v>17</v>
      </c>
      <c r="E1141" s="153" t="s">
        <v>80</v>
      </c>
      <c r="F1141" s="156" t="s">
        <v>38</v>
      </c>
      <c r="G1141" s="207" t="s">
        <v>495</v>
      </c>
      <c r="H1141" s="138" t="str">
        <f>IF(OR(G1141="中止",G1141="取消"),"998",IF(ISNA(MATCH($E1141,施設情報!$B$2:$B$96,0)),"999",INDEX(施設情報!$C$2:$C$96,MATCH($E1141,施設情報!$B$2:$B$96,0))))</f>
        <v>998</v>
      </c>
      <c r="I1141" s="139">
        <f t="shared" si="287"/>
        <v>46099</v>
      </c>
      <c r="J1141" s="137" t="str">
        <f t="shared" si="288"/>
        <v>998-46099</v>
      </c>
      <c r="K1141" s="137">
        <f t="shared" si="289"/>
        <v>0.375</v>
      </c>
      <c r="L1141" s="137">
        <f t="shared" si="290"/>
        <v>0.70833333333333337</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0</v>
      </c>
      <c r="U1141" s="137">
        <f t="shared" si="299"/>
        <v>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0</v>
      </c>
      <c r="AE1141" s="137">
        <f t="shared" si="300"/>
        <v>0</v>
      </c>
      <c r="AF1141" s="137">
        <f t="shared" si="300"/>
        <v>0</v>
      </c>
      <c r="AG1141" s="137">
        <f t="shared" si="300"/>
        <v>0</v>
      </c>
      <c r="AH1141" s="137">
        <f t="shared" si="300"/>
        <v>0</v>
      </c>
      <c r="AI1141" s="137">
        <f t="shared" si="300"/>
        <v>0</v>
      </c>
      <c r="AJ1141" s="137">
        <f t="shared" si="300"/>
        <v>0</v>
      </c>
      <c r="AK1141" s="136">
        <f ca="1">IF(AND(AND($AK$3&lt;=B1141,B1141&lt;=$AK$1),B1141&lt;&gt;""),1,0)</f>
        <v>1</v>
      </c>
      <c r="AL1141" s="136">
        <f>IF(OR(F1141="工事・メンテ（共用可）",F1141="要調整"),0.5,IF(F1141="ヘリ訓練日",0.4,1))</f>
        <v>1</v>
      </c>
      <c r="AM1141" s="136">
        <v>1</v>
      </c>
    </row>
    <row r="1142" spans="1:39" ht="112.5">
      <c r="A1142" s="148">
        <v>625</v>
      </c>
      <c r="B1142" s="149">
        <v>46099</v>
      </c>
      <c r="C1142" s="150">
        <v>9</v>
      </c>
      <c r="D1142" s="150">
        <v>17</v>
      </c>
      <c r="E1142" s="153" t="s">
        <v>81</v>
      </c>
      <c r="F1142" s="156" t="s">
        <v>38</v>
      </c>
      <c r="G1142" s="207" t="s">
        <v>495</v>
      </c>
      <c r="H1142" s="138" t="str">
        <f>IF(OR(G1142="中止",G1142="取消"),"998",IF(ISNA(MATCH($E1142,施設情報!$B$2:$B$96,0)),"999",INDEX(施設情報!$C$2:$C$96,MATCH($E1142,施設情報!$B$2:$B$96,0))))</f>
        <v>998</v>
      </c>
      <c r="I1142" s="139">
        <f t="shared" si="287"/>
        <v>46099</v>
      </c>
      <c r="J1142" s="137" t="str">
        <f t="shared" si="288"/>
        <v>998-46099</v>
      </c>
      <c r="K1142" s="137">
        <f t="shared" si="289"/>
        <v>0.375</v>
      </c>
      <c r="L1142" s="137">
        <f t="shared" si="290"/>
        <v>0.70833333333333337</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0</v>
      </c>
      <c r="AE1142" s="137">
        <f t="shared" si="300"/>
        <v>0</v>
      </c>
      <c r="AF1142" s="137">
        <f t="shared" si="300"/>
        <v>0</v>
      </c>
      <c r="AG1142" s="137">
        <f t="shared" si="300"/>
        <v>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93.75">
      <c r="A1143" s="148">
        <v>626</v>
      </c>
      <c r="B1143" s="149">
        <v>46099</v>
      </c>
      <c r="C1143" s="150">
        <v>9</v>
      </c>
      <c r="D1143" s="150">
        <v>17</v>
      </c>
      <c r="E1143" s="153" t="s">
        <v>82</v>
      </c>
      <c r="F1143" s="156" t="s">
        <v>38</v>
      </c>
      <c r="G1143" s="207" t="s">
        <v>495</v>
      </c>
      <c r="H1143" s="138" t="str">
        <f>IF(OR(G1143="中止",G1143="取消"),"998",IF(ISNA(MATCH($E1143,施設情報!$B$2:$B$96,0)),"999",INDEX(施設情報!$C$2:$C$96,MATCH($E1143,施設情報!$B$2:$B$96,0))))</f>
        <v>998</v>
      </c>
      <c r="I1143" s="139">
        <f t="shared" si="287"/>
        <v>46099</v>
      </c>
      <c r="J1143" s="137" t="str">
        <f t="shared" si="288"/>
        <v>998-46099</v>
      </c>
      <c r="K1143" s="137">
        <f t="shared" si="289"/>
        <v>0.375</v>
      </c>
      <c r="L1143" s="137">
        <f t="shared" si="290"/>
        <v>0.70833333333333337</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0</v>
      </c>
      <c r="U1143" s="137">
        <f t="shared" si="299"/>
        <v>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0</v>
      </c>
      <c r="AE1143" s="137">
        <f t="shared" si="300"/>
        <v>0</v>
      </c>
      <c r="AF1143" s="137">
        <f t="shared" si="300"/>
        <v>0</v>
      </c>
      <c r="AG1143" s="137">
        <f t="shared" si="300"/>
        <v>0</v>
      </c>
      <c r="AH1143" s="137">
        <f t="shared" si="300"/>
        <v>0</v>
      </c>
      <c r="AI1143" s="137">
        <f t="shared" si="300"/>
        <v>0</v>
      </c>
      <c r="AJ1143" s="137">
        <f t="shared" si="300"/>
        <v>0</v>
      </c>
      <c r="AK1143" s="136">
        <f ca="1">IF(AND(AND($AK$3&lt;=B1143,B1143&lt;=$AK$1),B1143&lt;&gt;""),1,0)</f>
        <v>1</v>
      </c>
      <c r="AL1143" s="136">
        <f>IF(OR(F1143="工事・メンテ（共用可）",F1143="要調整"),0.5,IF(F1143="ヘリ訓練日",0.4,1))</f>
        <v>1</v>
      </c>
      <c r="AM1143" s="136">
        <v>1</v>
      </c>
    </row>
    <row r="1144" spans="1:39" ht="93.75">
      <c r="A1144" s="148">
        <v>627</v>
      </c>
      <c r="B1144" s="149">
        <v>46099</v>
      </c>
      <c r="C1144" s="150">
        <v>9</v>
      </c>
      <c r="D1144" s="150">
        <v>17</v>
      </c>
      <c r="E1144" s="153" t="s">
        <v>83</v>
      </c>
      <c r="F1144" s="156" t="s">
        <v>38</v>
      </c>
      <c r="G1144" s="207" t="s">
        <v>495</v>
      </c>
      <c r="H1144" s="138" t="str">
        <f>IF(OR(G1144="中止",G1144="取消"),"998",IF(ISNA(MATCH($E1144,施設情報!$B$2:$B$96,0)),"999",INDEX(施設情報!$C$2:$C$96,MATCH($E1144,施設情報!$B$2:$B$96,0))))</f>
        <v>998</v>
      </c>
      <c r="I1144" s="139">
        <f t="shared" si="287"/>
        <v>46099</v>
      </c>
      <c r="J1144" s="137" t="str">
        <f t="shared" si="288"/>
        <v>998-46099</v>
      </c>
      <c r="K1144" s="137">
        <f t="shared" si="289"/>
        <v>0.375</v>
      </c>
      <c r="L1144" s="137">
        <f t="shared" si="290"/>
        <v>0.70833333333333337</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0</v>
      </c>
      <c r="AE1144" s="137">
        <f t="shared" si="300"/>
        <v>0</v>
      </c>
      <c r="AF1144" s="137">
        <f t="shared" si="300"/>
        <v>0</v>
      </c>
      <c r="AG1144" s="137">
        <f t="shared" si="300"/>
        <v>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75">
      <c r="A1145" s="148">
        <v>661</v>
      </c>
      <c r="B1145" s="149">
        <v>46099</v>
      </c>
      <c r="C1145" s="150">
        <v>9</v>
      </c>
      <c r="D1145" s="150">
        <v>17</v>
      </c>
      <c r="E1145" s="153" t="s">
        <v>77</v>
      </c>
      <c r="F1145" s="156" t="s">
        <v>38</v>
      </c>
      <c r="G1145" s="156" t="s">
        <v>495</v>
      </c>
      <c r="H1145" s="138" t="str">
        <f>IF(OR(G1145="中止",G1145="取消"),"998",IF(ISNA(MATCH($E1145,施設情報!$B$2:$B$96,0)),"999",INDEX(施設情報!$C$2:$C$96,MATCH($E1145,施設情報!$B$2:$B$96,0))))</f>
        <v>998</v>
      </c>
      <c r="I1145" s="139">
        <f t="shared" si="287"/>
        <v>46099</v>
      </c>
      <c r="J1145" s="137" t="str">
        <f t="shared" si="288"/>
        <v>998-46099</v>
      </c>
      <c r="K1145" s="137">
        <f t="shared" si="289"/>
        <v>0.375</v>
      </c>
      <c r="L1145" s="137">
        <f t="shared" si="290"/>
        <v>0.70833333333333337</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75">
      <c r="A1146" s="148">
        <v>727</v>
      </c>
      <c r="B1146" s="149">
        <v>46099</v>
      </c>
      <c r="C1146" s="150">
        <v>9</v>
      </c>
      <c r="D1146" s="150">
        <v>17</v>
      </c>
      <c r="E1146" s="153" t="s">
        <v>77</v>
      </c>
      <c r="F1146" s="156" t="s">
        <v>38</v>
      </c>
      <c r="G1146" s="156" t="s">
        <v>100</v>
      </c>
      <c r="H1146" s="138" t="str">
        <f>IF(OR(G1146="中止",G1146="取消"),"998",IF(ISNA(MATCH($E1146,施設情報!$B$2:$B$96,0)),"999",INDEX(施設情報!$C$2:$C$96,MATCH($E1146,施設情報!$B$2:$B$96,0))))</f>
        <v>054</v>
      </c>
      <c r="I1146" s="139">
        <f t="shared" si="287"/>
        <v>46099</v>
      </c>
      <c r="J1146" s="137" t="str">
        <f t="shared" si="288"/>
        <v>054-46099</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56.25">
      <c r="A1147" s="148">
        <v>372</v>
      </c>
      <c r="B1147" s="152">
        <v>46100</v>
      </c>
      <c r="C1147" s="154">
        <v>9</v>
      </c>
      <c r="D1147" s="154">
        <v>17</v>
      </c>
      <c r="E1147" s="153" t="s">
        <v>53</v>
      </c>
      <c r="F1147" s="207" t="s">
        <v>96</v>
      </c>
      <c r="G1147" s="207" t="s">
        <v>1</v>
      </c>
      <c r="H1147" s="138" t="str">
        <f>IF(OR(G1147="中止",G1147="取消"),"998",IF(ISNA(MATCH($E1147,施設情報!$B$2:$B$96,0)),"999",INDEX(施設情報!$C$2:$C$96,MATCH($E1147,施設情報!$B$2:$B$96,0))))</f>
        <v>024</v>
      </c>
      <c r="I1147" s="139">
        <f t="shared" si="287"/>
        <v>46100</v>
      </c>
      <c r="J1147" s="137" t="str">
        <f t="shared" si="288"/>
        <v>024-46100</v>
      </c>
      <c r="K1147" s="137">
        <f t="shared" si="289"/>
        <v>0.375</v>
      </c>
      <c r="L1147" s="137">
        <f t="shared" si="290"/>
        <v>0.70833333333333337</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0</v>
      </c>
      <c r="AE1147" s="137">
        <f t="shared" si="302"/>
        <v>0</v>
      </c>
      <c r="AF1147" s="137">
        <f t="shared" si="302"/>
        <v>0</v>
      </c>
      <c r="AG1147" s="137">
        <f t="shared" si="302"/>
        <v>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75">
      <c r="A1148" s="148">
        <v>628</v>
      </c>
      <c r="B1148" s="149">
        <v>46100</v>
      </c>
      <c r="C1148" s="150">
        <v>9</v>
      </c>
      <c r="D1148" s="150">
        <v>17</v>
      </c>
      <c r="E1148" s="153" t="s">
        <v>77</v>
      </c>
      <c r="F1148" s="156" t="s">
        <v>38</v>
      </c>
      <c r="G1148" s="207" t="s">
        <v>495</v>
      </c>
      <c r="H1148" s="138" t="str">
        <f>IF(OR(G1148="中止",G1148="取消"),"998",IF(ISNA(MATCH($E1148,施設情報!$B$2:$B$96,0)),"999",INDEX(施設情報!$C$2:$C$96,MATCH($E1148,施設情報!$B$2:$B$96,0))))</f>
        <v>998</v>
      </c>
      <c r="I1148" s="139">
        <f t="shared" si="287"/>
        <v>46100</v>
      </c>
      <c r="J1148" s="137" t="str">
        <f t="shared" si="288"/>
        <v>998-46100</v>
      </c>
      <c r="K1148" s="137">
        <f t="shared" si="289"/>
        <v>0.375</v>
      </c>
      <c r="L1148" s="137">
        <f t="shared" si="290"/>
        <v>0.70833333333333337</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0</v>
      </c>
      <c r="AE1148" s="137">
        <f t="shared" si="302"/>
        <v>0</v>
      </c>
      <c r="AF1148" s="137">
        <f t="shared" si="302"/>
        <v>0</v>
      </c>
      <c r="AG1148" s="137">
        <f t="shared" si="302"/>
        <v>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112.5">
      <c r="A1149" s="148">
        <v>629</v>
      </c>
      <c r="B1149" s="149">
        <v>46100</v>
      </c>
      <c r="C1149" s="150">
        <v>9</v>
      </c>
      <c r="D1149" s="150">
        <v>17</v>
      </c>
      <c r="E1149" s="153" t="s">
        <v>78</v>
      </c>
      <c r="F1149" s="156" t="s">
        <v>38</v>
      </c>
      <c r="G1149" s="207" t="s">
        <v>495</v>
      </c>
      <c r="H1149" s="138" t="str">
        <f>IF(OR(G1149="中止",G1149="取消"),"998",IF(ISNA(MATCH($E1149,施設情報!$B$2:$B$96,0)),"999",INDEX(施設情報!$C$2:$C$96,MATCH($E1149,施設情報!$B$2:$B$96,0))))</f>
        <v>998</v>
      </c>
      <c r="I1149" s="139">
        <f t="shared" si="287"/>
        <v>46100</v>
      </c>
      <c r="J1149" s="137" t="str">
        <f t="shared" si="288"/>
        <v>998-46100</v>
      </c>
      <c r="K1149" s="137">
        <f t="shared" si="289"/>
        <v>0.375</v>
      </c>
      <c r="L1149" s="137">
        <f t="shared" si="290"/>
        <v>0.70833333333333337</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0</v>
      </c>
      <c r="AE1149" s="137">
        <f t="shared" si="302"/>
        <v>0</v>
      </c>
      <c r="AF1149" s="137">
        <f t="shared" si="302"/>
        <v>0</v>
      </c>
      <c r="AG1149" s="137">
        <f t="shared" si="302"/>
        <v>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93.75">
      <c r="A1150" s="148">
        <v>630</v>
      </c>
      <c r="B1150" s="149">
        <v>46100</v>
      </c>
      <c r="C1150" s="150">
        <v>9</v>
      </c>
      <c r="D1150" s="150">
        <v>17</v>
      </c>
      <c r="E1150" s="153" t="s">
        <v>79</v>
      </c>
      <c r="F1150" s="156" t="s">
        <v>38</v>
      </c>
      <c r="G1150" s="207" t="s">
        <v>495</v>
      </c>
      <c r="H1150" s="138" t="str">
        <f>IF(OR(G1150="中止",G1150="取消"),"998",IF(ISNA(MATCH($E1150,施設情報!$B$2:$B$96,0)),"999",INDEX(施設情報!$C$2:$C$96,MATCH($E1150,施設情報!$B$2:$B$96,0))))</f>
        <v>998</v>
      </c>
      <c r="I1150" s="139">
        <f t="shared" si="287"/>
        <v>46100</v>
      </c>
      <c r="J1150" s="137" t="str">
        <f t="shared" si="288"/>
        <v>998-46100</v>
      </c>
      <c r="K1150" s="137">
        <f t="shared" si="289"/>
        <v>0.375</v>
      </c>
      <c r="L1150" s="137">
        <f t="shared" si="290"/>
        <v>0.70833333333333337</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0</v>
      </c>
      <c r="AE1150" s="137">
        <f t="shared" si="302"/>
        <v>0</v>
      </c>
      <c r="AF1150" s="137">
        <f t="shared" si="302"/>
        <v>0</v>
      </c>
      <c r="AG1150" s="137">
        <f t="shared" si="302"/>
        <v>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112.5">
      <c r="A1151" s="148">
        <v>631</v>
      </c>
      <c r="B1151" s="149">
        <v>46100</v>
      </c>
      <c r="C1151" s="150">
        <v>9</v>
      </c>
      <c r="D1151" s="150">
        <v>17</v>
      </c>
      <c r="E1151" s="153" t="s">
        <v>80</v>
      </c>
      <c r="F1151" s="156" t="s">
        <v>38</v>
      </c>
      <c r="G1151" s="207" t="s">
        <v>495</v>
      </c>
      <c r="H1151" s="138" t="str">
        <f>IF(OR(G1151="中止",G1151="取消"),"998",IF(ISNA(MATCH($E1151,施設情報!$B$2:$B$96,0)),"999",INDEX(施設情報!$C$2:$C$96,MATCH($E1151,施設情報!$B$2:$B$96,0))))</f>
        <v>998</v>
      </c>
      <c r="I1151" s="139">
        <f t="shared" si="287"/>
        <v>46100</v>
      </c>
      <c r="J1151" s="137" t="str">
        <f t="shared" si="288"/>
        <v>998-46100</v>
      </c>
      <c r="K1151" s="137">
        <f t="shared" si="289"/>
        <v>0.375</v>
      </c>
      <c r="L1151" s="137">
        <f t="shared" si="290"/>
        <v>0.70833333333333337</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0</v>
      </c>
      <c r="AE1151" s="137">
        <f t="shared" si="302"/>
        <v>0</v>
      </c>
      <c r="AF1151" s="137">
        <f t="shared" si="302"/>
        <v>0</v>
      </c>
      <c r="AG1151" s="137">
        <f t="shared" si="302"/>
        <v>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112.5">
      <c r="A1152" s="148">
        <v>632</v>
      </c>
      <c r="B1152" s="149">
        <v>46100</v>
      </c>
      <c r="C1152" s="150">
        <v>9</v>
      </c>
      <c r="D1152" s="150">
        <v>17</v>
      </c>
      <c r="E1152" s="153" t="s">
        <v>81</v>
      </c>
      <c r="F1152" s="156" t="s">
        <v>38</v>
      </c>
      <c r="G1152" s="207" t="s">
        <v>495</v>
      </c>
      <c r="H1152" s="138" t="str">
        <f>IF(OR(G1152="中止",G1152="取消"),"998",IF(ISNA(MATCH($E1152,施設情報!$B$2:$B$96,0)),"999",INDEX(施設情報!$C$2:$C$96,MATCH($E1152,施設情報!$B$2:$B$96,0))))</f>
        <v>998</v>
      </c>
      <c r="I1152" s="139">
        <f t="shared" si="287"/>
        <v>46100</v>
      </c>
      <c r="J1152" s="137" t="str">
        <f t="shared" si="288"/>
        <v>998-46100</v>
      </c>
      <c r="K1152" s="137">
        <f t="shared" si="289"/>
        <v>0.375</v>
      </c>
      <c r="L1152" s="137">
        <f t="shared" si="290"/>
        <v>0.70833333333333337</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0</v>
      </c>
      <c r="AE1152" s="137">
        <f t="shared" si="302"/>
        <v>0</v>
      </c>
      <c r="AF1152" s="137">
        <f t="shared" si="302"/>
        <v>0</v>
      </c>
      <c r="AG1152" s="137">
        <f t="shared" si="302"/>
        <v>0</v>
      </c>
      <c r="AH1152" s="137">
        <f t="shared" si="302"/>
        <v>0</v>
      </c>
      <c r="AI1152" s="137">
        <f t="shared" si="302"/>
        <v>0</v>
      </c>
      <c r="AJ1152" s="137">
        <f t="shared" si="302"/>
        <v>0</v>
      </c>
      <c r="AK1152" s="136">
        <f ca="1">IF(AND(AND($AK$3&lt;=B1152,B1152&lt;=$AK$1),B1152&lt;&gt;""),1,0)</f>
        <v>1</v>
      </c>
      <c r="AL1152" s="136">
        <f>IF(OR(F1152="工事・メンテ（共用可）",F1152="要調整"),0.5,IF(F1152="ヘリ訓練日",0.4,1))</f>
        <v>1</v>
      </c>
      <c r="AM1152" s="136">
        <v>1</v>
      </c>
    </row>
    <row r="1153" spans="1:39" ht="93.75">
      <c r="A1153" s="148">
        <v>633</v>
      </c>
      <c r="B1153" s="149">
        <v>46100</v>
      </c>
      <c r="C1153" s="150">
        <v>9</v>
      </c>
      <c r="D1153" s="150">
        <v>17</v>
      </c>
      <c r="E1153" s="153" t="s">
        <v>82</v>
      </c>
      <c r="F1153" s="156" t="s">
        <v>38</v>
      </c>
      <c r="G1153" s="207" t="s">
        <v>495</v>
      </c>
      <c r="H1153" s="138" t="str">
        <f>IF(OR(G1153="中止",G1153="取消"),"998",IF(ISNA(MATCH($E1153,施設情報!$B$2:$B$96,0)),"999",INDEX(施設情報!$C$2:$C$96,MATCH($E1153,施設情報!$B$2:$B$96,0))))</f>
        <v>998</v>
      </c>
      <c r="I1153" s="139">
        <f t="shared" si="287"/>
        <v>46100</v>
      </c>
      <c r="J1153" s="137" t="str">
        <f t="shared" si="288"/>
        <v>998-46100</v>
      </c>
      <c r="K1153" s="137">
        <f t="shared" si="289"/>
        <v>0.375</v>
      </c>
      <c r="L1153" s="137">
        <f t="shared" si="290"/>
        <v>0.70833333333333337</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0</v>
      </c>
      <c r="AE1153" s="137">
        <f t="shared" si="302"/>
        <v>0</v>
      </c>
      <c r="AF1153" s="137">
        <f t="shared" si="302"/>
        <v>0</v>
      </c>
      <c r="AG1153" s="137">
        <f t="shared" si="302"/>
        <v>0</v>
      </c>
      <c r="AH1153" s="137">
        <f t="shared" si="302"/>
        <v>0</v>
      </c>
      <c r="AI1153" s="137">
        <f t="shared" si="302"/>
        <v>0</v>
      </c>
      <c r="AJ1153" s="137">
        <f t="shared" si="302"/>
        <v>0</v>
      </c>
      <c r="AK1153" s="136">
        <f ca="1">IF(AND(AND($AK$3&lt;=B1153,B1153&lt;=$AK$1),B1153&lt;&gt;""),1,0)</f>
        <v>1</v>
      </c>
      <c r="AL1153" s="136">
        <f>IF(OR(F1153="工事・メンテ（共用可）",F1153="要調整"),0.5,IF(F1153="ヘリ訓練日",0.4,1))</f>
        <v>1</v>
      </c>
      <c r="AM1153" s="136">
        <v>1</v>
      </c>
    </row>
    <row r="1154" spans="1:39" ht="93.75">
      <c r="A1154" s="148">
        <v>634</v>
      </c>
      <c r="B1154" s="149">
        <v>46100</v>
      </c>
      <c r="C1154" s="150">
        <v>9</v>
      </c>
      <c r="D1154" s="150">
        <v>17</v>
      </c>
      <c r="E1154" s="153" t="s">
        <v>83</v>
      </c>
      <c r="F1154" s="156" t="s">
        <v>38</v>
      </c>
      <c r="G1154" s="207" t="s">
        <v>495</v>
      </c>
      <c r="H1154" s="138" t="str">
        <f>IF(OR(G1154="中止",G1154="取消"),"998",IF(ISNA(MATCH($E1154,施設情報!$B$2:$B$96,0)),"999",INDEX(施設情報!$C$2:$C$96,MATCH($E1154,施設情報!$B$2:$B$96,0))))</f>
        <v>998</v>
      </c>
      <c r="I1154" s="139">
        <f t="shared" si="287"/>
        <v>46100</v>
      </c>
      <c r="J1154" s="137" t="str">
        <f t="shared" si="288"/>
        <v>998-46100</v>
      </c>
      <c r="K1154" s="137">
        <f t="shared" si="289"/>
        <v>0.375</v>
      </c>
      <c r="L1154" s="137">
        <f t="shared" si="290"/>
        <v>0.70833333333333337</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0</v>
      </c>
      <c r="AE1154" s="137">
        <f t="shared" si="302"/>
        <v>0</v>
      </c>
      <c r="AF1154" s="137">
        <f t="shared" si="302"/>
        <v>0</v>
      </c>
      <c r="AG1154" s="137">
        <f t="shared" si="302"/>
        <v>0</v>
      </c>
      <c r="AH1154" s="137">
        <f t="shared" si="302"/>
        <v>0</v>
      </c>
      <c r="AI1154" s="137">
        <f t="shared" si="302"/>
        <v>0</v>
      </c>
      <c r="AJ1154" s="137">
        <f t="shared" si="302"/>
        <v>0</v>
      </c>
      <c r="AK1154" s="136">
        <f ca="1">IF(AND(AND($AK$3&lt;=B1154,B1154&lt;=$AK$1),B1154&lt;&gt;""),1,0)</f>
        <v>1</v>
      </c>
      <c r="AL1154" s="136">
        <f>IF(OR(F1154="工事・メンテ（共用可）",F1154="要調整"),0.5,IF(F1154="ヘリ訓練日",0.4,1))</f>
        <v>1</v>
      </c>
      <c r="AM1154" s="136">
        <v>1</v>
      </c>
    </row>
    <row r="1155" spans="1:39" ht="75">
      <c r="A1155" s="148">
        <v>662</v>
      </c>
      <c r="B1155" s="149">
        <v>46100</v>
      </c>
      <c r="C1155" s="150">
        <v>9</v>
      </c>
      <c r="D1155" s="150">
        <v>17</v>
      </c>
      <c r="E1155" s="153" t="s">
        <v>77</v>
      </c>
      <c r="F1155" s="156" t="s">
        <v>38</v>
      </c>
      <c r="G1155" s="156" t="s">
        <v>495</v>
      </c>
      <c r="H1155" s="138" t="str">
        <f>IF(OR(G1155="中止",G1155="取消"),"998",IF(ISNA(MATCH($E1155,施設情報!$B$2:$B$96,0)),"999",INDEX(施設情報!$C$2:$C$96,MATCH($E1155,施設情報!$B$2:$B$96,0))))</f>
        <v>998</v>
      </c>
      <c r="I1155" s="139">
        <f t="shared" si="287"/>
        <v>46100</v>
      </c>
      <c r="J1155" s="137" t="str">
        <f t="shared" si="288"/>
        <v>998-46100</v>
      </c>
      <c r="K1155" s="137">
        <f t="shared" si="289"/>
        <v>0.375</v>
      </c>
      <c r="L1155" s="137">
        <f t="shared" si="290"/>
        <v>0.70833333333333337</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100</v>
      </c>
      <c r="W1155" s="137">
        <f t="shared" ref="W1155:AJ1164" si="304">IF(AND(W$3&gt;=$K1155,W$3&lt;$L1155),100*$AM1155,0)</f>
        <v>100</v>
      </c>
      <c r="X1155" s="137">
        <f t="shared" si="304"/>
        <v>100</v>
      </c>
      <c r="Y1155" s="137">
        <f t="shared" si="304"/>
        <v>100</v>
      </c>
      <c r="Z1155" s="137">
        <f t="shared" si="304"/>
        <v>100</v>
      </c>
      <c r="AA1155" s="137">
        <f t="shared" si="304"/>
        <v>100</v>
      </c>
      <c r="AB1155" s="137">
        <f t="shared" si="304"/>
        <v>100</v>
      </c>
      <c r="AC1155" s="137">
        <f t="shared" si="304"/>
        <v>100</v>
      </c>
      <c r="AD1155" s="137">
        <f t="shared" si="304"/>
        <v>0</v>
      </c>
      <c r="AE1155" s="137">
        <f t="shared" si="304"/>
        <v>0</v>
      </c>
      <c r="AF1155" s="137">
        <f t="shared" si="304"/>
        <v>0</v>
      </c>
      <c r="AG1155" s="137">
        <f t="shared" si="304"/>
        <v>0</v>
      </c>
      <c r="AH1155" s="137">
        <f t="shared" si="304"/>
        <v>0</v>
      </c>
      <c r="AI1155" s="137">
        <f t="shared" si="304"/>
        <v>0</v>
      </c>
      <c r="AJ1155" s="137">
        <f t="shared" si="304"/>
        <v>0</v>
      </c>
      <c r="AK1155" s="136">
        <f ca="1">IF(AND(AND($AK$3&lt;=B1155,B1155&lt;=$AK$1),B1155&lt;&gt;""),1,0)</f>
        <v>1</v>
      </c>
      <c r="AL1155" s="136">
        <f>IF(OR(F1155="工事・メンテ（共用可）",F1155="要調整"),0.5,IF(F1155="ヘリ訓練日",0.4,1))</f>
        <v>1</v>
      </c>
      <c r="AM1155" s="136">
        <v>1</v>
      </c>
    </row>
    <row r="1156" spans="1:39" ht="56.25">
      <c r="A1156" s="148">
        <v>680</v>
      </c>
      <c r="B1156" s="149">
        <v>46100</v>
      </c>
      <c r="C1156" s="150">
        <v>9</v>
      </c>
      <c r="D1156" s="150">
        <v>11</v>
      </c>
      <c r="E1156" s="153" t="s">
        <v>32</v>
      </c>
      <c r="F1156" s="156" t="s">
        <v>96</v>
      </c>
      <c r="G1156" s="156" t="s">
        <v>1</v>
      </c>
      <c r="H1156" s="138" t="str">
        <f>IF(OR(G1156="中止",G1156="取消"),"998",IF(ISNA(MATCH($E1156,施設情報!$B$2:$B$96,0)),"999",INDEX(施設情報!$C$2:$C$96,MATCH($E1156,施設情報!$B$2:$B$96,0))))</f>
        <v>039</v>
      </c>
      <c r="I1156" s="139">
        <f t="shared" si="287"/>
        <v>46100</v>
      </c>
      <c r="J1156" s="137" t="str">
        <f t="shared" si="288"/>
        <v>039-46100</v>
      </c>
      <c r="K1156" s="137">
        <f t="shared" si="289"/>
        <v>0.375</v>
      </c>
      <c r="L1156" s="137">
        <f t="shared" si="290"/>
        <v>0.45833333333333331</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0</v>
      </c>
      <c r="U1156" s="137">
        <f t="shared" si="303"/>
        <v>0</v>
      </c>
      <c r="V1156" s="137">
        <f t="shared" si="303"/>
        <v>100</v>
      </c>
      <c r="W1156" s="137">
        <f t="shared" si="304"/>
        <v>100</v>
      </c>
      <c r="X1156" s="137">
        <f t="shared" si="304"/>
        <v>0</v>
      </c>
      <c r="Y1156" s="137">
        <f t="shared" si="304"/>
        <v>0</v>
      </c>
      <c r="Z1156" s="137">
        <f t="shared" si="304"/>
        <v>0</v>
      </c>
      <c r="AA1156" s="137">
        <f t="shared" si="304"/>
        <v>0</v>
      </c>
      <c r="AB1156" s="137">
        <f t="shared" si="304"/>
        <v>0</v>
      </c>
      <c r="AC1156" s="137">
        <f t="shared" si="304"/>
        <v>0</v>
      </c>
      <c r="AD1156" s="137">
        <f t="shared" si="304"/>
        <v>0</v>
      </c>
      <c r="AE1156" s="137">
        <f t="shared" si="304"/>
        <v>0</v>
      </c>
      <c r="AF1156" s="137">
        <f t="shared" si="304"/>
        <v>0</v>
      </c>
      <c r="AG1156" s="137">
        <f t="shared" si="304"/>
        <v>0</v>
      </c>
      <c r="AH1156" s="137">
        <f t="shared" si="304"/>
        <v>0</v>
      </c>
      <c r="AI1156" s="137">
        <f t="shared" si="304"/>
        <v>0</v>
      </c>
      <c r="AJ1156" s="137">
        <f t="shared" si="304"/>
        <v>0</v>
      </c>
      <c r="AK1156" s="136">
        <f ca="1">IF(AND(AND($AK$3&lt;=B1156,B1156&lt;=$AK$1),B1156&lt;&gt;""),1,0)</f>
        <v>1</v>
      </c>
      <c r="AL1156" s="136">
        <f>IF(OR(F1156="工事・メンテ（共用可）",F1156="要調整"),0.5,IF(F1156="ヘリ訓練日",0.4,1))</f>
        <v>1</v>
      </c>
      <c r="AM1156" s="136">
        <v>1</v>
      </c>
    </row>
    <row r="1157" spans="1:39" ht="56.25">
      <c r="A1157" s="148">
        <v>681</v>
      </c>
      <c r="B1157" s="149">
        <v>46100</v>
      </c>
      <c r="C1157" s="150">
        <v>9</v>
      </c>
      <c r="D1157" s="150">
        <v>11</v>
      </c>
      <c r="E1157" s="153" t="s">
        <v>33</v>
      </c>
      <c r="F1157" s="156" t="s">
        <v>96</v>
      </c>
      <c r="G1157" s="156" t="s">
        <v>1</v>
      </c>
      <c r="H1157" s="138" t="str">
        <f>IF(OR(G1157="中止",G1157="取消"),"998",IF(ISNA(MATCH($E1157,施設情報!$B$2:$B$96,0)),"999",INDEX(施設情報!$C$2:$C$96,MATCH($E1157,施設情報!$B$2:$B$96,0))))</f>
        <v>038</v>
      </c>
      <c r="I1157" s="139">
        <f t="shared" ref="I1157:I1207" si="305">B1157</f>
        <v>46100</v>
      </c>
      <c r="J1157" s="137" t="str">
        <f t="shared" ref="J1157:J1220" si="306">H1157&amp;"-"&amp;I1157</f>
        <v>038-46100</v>
      </c>
      <c r="K1157" s="137">
        <f t="shared" ref="K1157:K1207" si="307">C1157/24</f>
        <v>0.375</v>
      </c>
      <c r="L1157" s="137">
        <f t="shared" ref="L1157:L1207" si="308">D1157/24</f>
        <v>0.45833333333333331</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100</v>
      </c>
      <c r="W1157" s="137">
        <f t="shared" si="304"/>
        <v>100</v>
      </c>
      <c r="X1157" s="137">
        <f t="shared" si="304"/>
        <v>0</v>
      </c>
      <c r="Y1157" s="137">
        <f t="shared" si="304"/>
        <v>0</v>
      </c>
      <c r="Z1157" s="137">
        <f t="shared" si="304"/>
        <v>0</v>
      </c>
      <c r="AA1157" s="137">
        <f t="shared" si="304"/>
        <v>0</v>
      </c>
      <c r="AB1157" s="137">
        <f t="shared" si="304"/>
        <v>0</v>
      </c>
      <c r="AC1157" s="137">
        <f t="shared" si="304"/>
        <v>0</v>
      </c>
      <c r="AD1157" s="137">
        <f t="shared" si="304"/>
        <v>0</v>
      </c>
      <c r="AE1157" s="137">
        <f t="shared" si="304"/>
        <v>0</v>
      </c>
      <c r="AF1157" s="137">
        <f t="shared" si="304"/>
        <v>0</v>
      </c>
      <c r="AG1157" s="137">
        <f t="shared" si="304"/>
        <v>0</v>
      </c>
      <c r="AH1157" s="137">
        <f t="shared" si="304"/>
        <v>0</v>
      </c>
      <c r="AI1157" s="137">
        <f t="shared" si="304"/>
        <v>0</v>
      </c>
      <c r="AJ1157" s="137">
        <f t="shared" si="304"/>
        <v>0</v>
      </c>
      <c r="AK1157" s="136">
        <f ca="1">IF(AND(AND($AK$3&lt;=B1157,B1157&lt;=$AK$1),B1157&lt;&gt;""),1,0)</f>
        <v>1</v>
      </c>
      <c r="AL1157" s="136">
        <f>IF(OR(F1157="工事・メンテ（共用可）",F1157="要調整"),0.5,IF(F1157="ヘリ訓練日",0.4,1))</f>
        <v>1</v>
      </c>
      <c r="AM1157" s="136">
        <v>1</v>
      </c>
    </row>
    <row r="1158" spans="1:39" ht="56.25">
      <c r="A1158" s="148">
        <v>682</v>
      </c>
      <c r="B1158" s="149">
        <v>46100</v>
      </c>
      <c r="C1158" s="150">
        <v>9</v>
      </c>
      <c r="D1158" s="150">
        <v>11</v>
      </c>
      <c r="E1158" s="153" t="s">
        <v>34</v>
      </c>
      <c r="F1158" s="156" t="s">
        <v>96</v>
      </c>
      <c r="G1158" s="156" t="s">
        <v>1</v>
      </c>
      <c r="H1158" s="138" t="str">
        <f>IF(OR(G1158="中止",G1158="取消"),"998",IF(ISNA(MATCH($E1158,施設情報!$B$2:$B$96,0)),"999",INDEX(施設情報!$C$2:$C$96,MATCH($E1158,施設情報!$B$2:$B$96,0))))</f>
        <v>040</v>
      </c>
      <c r="I1158" s="139">
        <f t="shared" si="305"/>
        <v>46100</v>
      </c>
      <c r="J1158" s="137" t="str">
        <f t="shared" si="306"/>
        <v>040-46100</v>
      </c>
      <c r="K1158" s="137">
        <f t="shared" si="307"/>
        <v>0.375</v>
      </c>
      <c r="L1158" s="137">
        <f t="shared" si="308"/>
        <v>0.45833333333333331</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100</v>
      </c>
      <c r="W1158" s="137">
        <f t="shared" si="304"/>
        <v>100</v>
      </c>
      <c r="X1158" s="137">
        <f t="shared" si="304"/>
        <v>0</v>
      </c>
      <c r="Y1158" s="137">
        <f t="shared" si="304"/>
        <v>0</v>
      </c>
      <c r="Z1158" s="137">
        <f t="shared" si="304"/>
        <v>0</v>
      </c>
      <c r="AA1158" s="137">
        <f t="shared" si="304"/>
        <v>0</v>
      </c>
      <c r="AB1158" s="137">
        <f t="shared" si="304"/>
        <v>0</v>
      </c>
      <c r="AC1158" s="137">
        <f t="shared" si="304"/>
        <v>0</v>
      </c>
      <c r="AD1158" s="137">
        <f t="shared" si="304"/>
        <v>0</v>
      </c>
      <c r="AE1158" s="137">
        <f t="shared" si="304"/>
        <v>0</v>
      </c>
      <c r="AF1158" s="137">
        <f t="shared" si="304"/>
        <v>0</v>
      </c>
      <c r="AG1158" s="137">
        <f t="shared" si="304"/>
        <v>0</v>
      </c>
      <c r="AH1158" s="137">
        <f t="shared" si="304"/>
        <v>0</v>
      </c>
      <c r="AI1158" s="137">
        <f t="shared" si="304"/>
        <v>0</v>
      </c>
      <c r="AJ1158" s="137">
        <f t="shared" si="304"/>
        <v>0</v>
      </c>
      <c r="AK1158" s="136">
        <f ca="1">IF(AND(AND($AK$3&lt;=B1158,B1158&lt;=$AK$1),B1158&lt;&gt;""),1,0)</f>
        <v>1</v>
      </c>
      <c r="AL1158" s="136">
        <f>IF(OR(F1158="工事・メンテ（共用可）",F1158="要調整"),0.5,IF(F1158="ヘリ訓練日",0.4,1))</f>
        <v>1</v>
      </c>
      <c r="AM1158" s="136">
        <v>1</v>
      </c>
    </row>
    <row r="1159" spans="1:39" ht="56.25">
      <c r="A1159" s="148">
        <v>683</v>
      </c>
      <c r="B1159" s="149">
        <v>46100</v>
      </c>
      <c r="C1159" s="150">
        <v>9</v>
      </c>
      <c r="D1159" s="150">
        <v>11</v>
      </c>
      <c r="E1159" s="153" t="s">
        <v>35</v>
      </c>
      <c r="F1159" s="156" t="s">
        <v>96</v>
      </c>
      <c r="G1159" s="156" t="s">
        <v>1</v>
      </c>
      <c r="H1159" s="138" t="str">
        <f>IF(OR(G1159="中止",G1159="取消"),"998",IF(ISNA(MATCH($E1159,施設情報!$B$2:$B$96,0)),"999",INDEX(施設情報!$C$2:$C$96,MATCH($E1159,施設情報!$B$2:$B$96,0))))</f>
        <v>041</v>
      </c>
      <c r="I1159" s="139">
        <f t="shared" si="305"/>
        <v>46100</v>
      </c>
      <c r="J1159" s="137" t="str">
        <f t="shared" si="306"/>
        <v>041-46100</v>
      </c>
      <c r="K1159" s="137">
        <f t="shared" si="307"/>
        <v>0.375</v>
      </c>
      <c r="L1159" s="137">
        <f t="shared" si="308"/>
        <v>0.45833333333333331</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0</v>
      </c>
      <c r="U1159" s="137">
        <f t="shared" si="303"/>
        <v>0</v>
      </c>
      <c r="V1159" s="137">
        <f t="shared" si="303"/>
        <v>100</v>
      </c>
      <c r="W1159" s="137">
        <f t="shared" si="304"/>
        <v>100</v>
      </c>
      <c r="X1159" s="137">
        <f t="shared" si="304"/>
        <v>0</v>
      </c>
      <c r="Y1159" s="137">
        <f t="shared" si="304"/>
        <v>0</v>
      </c>
      <c r="Z1159" s="137">
        <f t="shared" si="304"/>
        <v>0</v>
      </c>
      <c r="AA1159" s="137">
        <f t="shared" si="304"/>
        <v>0</v>
      </c>
      <c r="AB1159" s="137">
        <f t="shared" si="304"/>
        <v>0</v>
      </c>
      <c r="AC1159" s="137">
        <f t="shared" si="304"/>
        <v>0</v>
      </c>
      <c r="AD1159" s="137">
        <f t="shared" si="304"/>
        <v>0</v>
      </c>
      <c r="AE1159" s="137">
        <f t="shared" si="304"/>
        <v>0</v>
      </c>
      <c r="AF1159" s="137">
        <f t="shared" si="304"/>
        <v>0</v>
      </c>
      <c r="AG1159" s="137">
        <f t="shared" si="304"/>
        <v>0</v>
      </c>
      <c r="AH1159" s="137">
        <f t="shared" si="304"/>
        <v>0</v>
      </c>
      <c r="AI1159" s="137">
        <f t="shared" si="304"/>
        <v>0</v>
      </c>
      <c r="AJ1159" s="137">
        <f t="shared" si="304"/>
        <v>0</v>
      </c>
      <c r="AK1159" s="136">
        <f ca="1">IF(AND(AND($AK$3&lt;=B1159,B1159&lt;=$AK$1),B1159&lt;&gt;""),1,0)</f>
        <v>1</v>
      </c>
      <c r="AL1159" s="136">
        <f>IF(OR(F1159="工事・メンテ（共用可）",F1159="要調整"),0.5,IF(F1159="ヘリ訓練日",0.4,1))</f>
        <v>1</v>
      </c>
      <c r="AM1159" s="136">
        <v>1</v>
      </c>
    </row>
    <row r="1160" spans="1:39" ht="56.25">
      <c r="A1160" s="148">
        <v>684</v>
      </c>
      <c r="B1160" s="149">
        <v>46100</v>
      </c>
      <c r="C1160" s="150">
        <v>9</v>
      </c>
      <c r="D1160" s="150">
        <v>11</v>
      </c>
      <c r="E1160" s="153" t="s">
        <v>36</v>
      </c>
      <c r="F1160" s="156" t="s">
        <v>96</v>
      </c>
      <c r="G1160" s="156" t="s">
        <v>1</v>
      </c>
      <c r="H1160" s="138" t="str">
        <f>IF(OR(G1160="中止",G1160="取消"),"998",IF(ISNA(MATCH($E1160,施設情報!$B$2:$B$96,0)),"999",INDEX(施設情報!$C$2:$C$96,MATCH($E1160,施設情報!$B$2:$B$96,0))))</f>
        <v>042</v>
      </c>
      <c r="I1160" s="139">
        <f t="shared" si="305"/>
        <v>46100</v>
      </c>
      <c r="J1160" s="137" t="str">
        <f t="shared" si="306"/>
        <v>042-46100</v>
      </c>
      <c r="K1160" s="137">
        <f t="shared" si="307"/>
        <v>0.375</v>
      </c>
      <c r="L1160" s="137">
        <f t="shared" si="308"/>
        <v>0.45833333333333331</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100</v>
      </c>
      <c r="W1160" s="137">
        <f t="shared" si="304"/>
        <v>100</v>
      </c>
      <c r="X1160" s="137">
        <f t="shared" si="304"/>
        <v>0</v>
      </c>
      <c r="Y1160" s="137">
        <f t="shared" si="304"/>
        <v>0</v>
      </c>
      <c r="Z1160" s="137">
        <f t="shared" si="304"/>
        <v>0</v>
      </c>
      <c r="AA1160" s="137">
        <f t="shared" si="304"/>
        <v>0</v>
      </c>
      <c r="AB1160" s="137">
        <f t="shared" si="304"/>
        <v>0</v>
      </c>
      <c r="AC1160" s="137">
        <f t="shared" si="304"/>
        <v>0</v>
      </c>
      <c r="AD1160" s="137">
        <f t="shared" si="304"/>
        <v>0</v>
      </c>
      <c r="AE1160" s="137">
        <f t="shared" si="304"/>
        <v>0</v>
      </c>
      <c r="AF1160" s="137">
        <f t="shared" si="304"/>
        <v>0</v>
      </c>
      <c r="AG1160" s="137">
        <f t="shared" si="304"/>
        <v>0</v>
      </c>
      <c r="AH1160" s="137">
        <f t="shared" si="304"/>
        <v>0</v>
      </c>
      <c r="AI1160" s="137">
        <f t="shared" si="304"/>
        <v>0</v>
      </c>
      <c r="AJ1160" s="137">
        <f t="shared" si="304"/>
        <v>0</v>
      </c>
      <c r="AK1160" s="136">
        <f ca="1">IF(AND(AND($AK$3&lt;=B1160,B1160&lt;=$AK$1),B1160&lt;&gt;""),1,0)</f>
        <v>1</v>
      </c>
      <c r="AL1160" s="136">
        <f>IF(OR(F1160="工事・メンテ（共用可）",F1160="要調整"),0.5,IF(F1160="ヘリ訓練日",0.4,1))</f>
        <v>1</v>
      </c>
      <c r="AM1160" s="136">
        <v>1</v>
      </c>
    </row>
    <row r="1161" spans="1:39" ht="56.25">
      <c r="A1161" s="148">
        <v>685</v>
      </c>
      <c r="B1161" s="149">
        <v>46100</v>
      </c>
      <c r="C1161" s="150">
        <v>9</v>
      </c>
      <c r="D1161" s="150">
        <v>11</v>
      </c>
      <c r="E1161" s="153" t="s">
        <v>37</v>
      </c>
      <c r="F1161" s="156" t="s">
        <v>96</v>
      </c>
      <c r="G1161" s="156" t="s">
        <v>1</v>
      </c>
      <c r="H1161" s="138" t="str">
        <f>IF(OR(G1161="中止",G1161="取消"),"998",IF(ISNA(MATCH($E1161,施設情報!$B$2:$B$96,0)),"999",INDEX(施設情報!$C$2:$C$96,MATCH($E1161,施設情報!$B$2:$B$96,0))))</f>
        <v>043</v>
      </c>
      <c r="I1161" s="139">
        <f t="shared" si="305"/>
        <v>46100</v>
      </c>
      <c r="J1161" s="137" t="str">
        <f t="shared" si="306"/>
        <v>043-46100</v>
      </c>
      <c r="K1161" s="137">
        <f t="shared" si="307"/>
        <v>0.375</v>
      </c>
      <c r="L1161" s="137">
        <f t="shared" si="308"/>
        <v>0.45833333333333331</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0</v>
      </c>
      <c r="U1161" s="137">
        <f t="shared" si="303"/>
        <v>0</v>
      </c>
      <c r="V1161" s="137">
        <f t="shared" si="303"/>
        <v>100</v>
      </c>
      <c r="W1161" s="137">
        <f t="shared" si="304"/>
        <v>100</v>
      </c>
      <c r="X1161" s="137">
        <f t="shared" si="304"/>
        <v>0</v>
      </c>
      <c r="Y1161" s="137">
        <f t="shared" si="304"/>
        <v>0</v>
      </c>
      <c r="Z1161" s="137">
        <f t="shared" si="304"/>
        <v>0</v>
      </c>
      <c r="AA1161" s="137">
        <f t="shared" si="304"/>
        <v>0</v>
      </c>
      <c r="AB1161" s="137">
        <f t="shared" si="304"/>
        <v>0</v>
      </c>
      <c r="AC1161" s="137">
        <f t="shared" si="304"/>
        <v>0</v>
      </c>
      <c r="AD1161" s="137">
        <f t="shared" si="304"/>
        <v>0</v>
      </c>
      <c r="AE1161" s="137">
        <f t="shared" si="304"/>
        <v>0</v>
      </c>
      <c r="AF1161" s="137">
        <f t="shared" si="304"/>
        <v>0</v>
      </c>
      <c r="AG1161" s="137">
        <f t="shared" si="304"/>
        <v>0</v>
      </c>
      <c r="AH1161" s="137">
        <f t="shared" si="304"/>
        <v>0</v>
      </c>
      <c r="AI1161" s="137">
        <f t="shared" si="304"/>
        <v>0</v>
      </c>
      <c r="AJ1161" s="137">
        <f t="shared" si="304"/>
        <v>0</v>
      </c>
      <c r="AK1161" s="136">
        <f ca="1">IF(AND(AND($AK$3&lt;=B1161,B1161&lt;=$AK$1),B1161&lt;&gt;""),1,0)</f>
        <v>1</v>
      </c>
      <c r="AL1161" s="136">
        <f>IF(OR(F1161="工事・メンテ（共用可）",F1161="要調整"),0.5,IF(F1161="ヘリ訓練日",0.4,1))</f>
        <v>1</v>
      </c>
      <c r="AM1161" s="136">
        <v>1</v>
      </c>
    </row>
    <row r="1162" spans="1:39" ht="37.5">
      <c r="A1162" s="148">
        <v>687</v>
      </c>
      <c r="B1162" s="149">
        <v>46100</v>
      </c>
      <c r="C1162" s="150">
        <v>9</v>
      </c>
      <c r="D1162" s="150">
        <v>17</v>
      </c>
      <c r="E1162" s="153" t="s">
        <v>88</v>
      </c>
      <c r="F1162" s="156" t="s">
        <v>38</v>
      </c>
      <c r="G1162" s="156" t="s">
        <v>495</v>
      </c>
      <c r="H1162" s="138" t="str">
        <f>IF(OR(G1162="中止",G1162="取消"),"998",IF(ISNA(MATCH($E1162,施設情報!$B$2:$B$96,0)),"999",INDEX(施設情報!$C$2:$C$96,MATCH($E1162,施設情報!$B$2:$B$96,0))))</f>
        <v>998</v>
      </c>
      <c r="I1162" s="139">
        <f t="shared" si="305"/>
        <v>46100</v>
      </c>
      <c r="J1162" s="137" t="str">
        <f t="shared" si="306"/>
        <v>998-46100</v>
      </c>
      <c r="K1162" s="137">
        <f t="shared" si="307"/>
        <v>0.375</v>
      </c>
      <c r="L1162" s="137">
        <f t="shared" si="308"/>
        <v>0.70833333333333337</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0</v>
      </c>
      <c r="U1162" s="137">
        <f t="shared" si="303"/>
        <v>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0</v>
      </c>
      <c r="AE1162" s="137">
        <f t="shared" si="304"/>
        <v>0</v>
      </c>
      <c r="AF1162" s="137">
        <f t="shared" si="304"/>
        <v>0</v>
      </c>
      <c r="AG1162" s="137">
        <f t="shared" si="304"/>
        <v>0</v>
      </c>
      <c r="AH1162" s="137">
        <f t="shared" si="304"/>
        <v>0</v>
      </c>
      <c r="AI1162" s="137">
        <f t="shared" si="304"/>
        <v>0</v>
      </c>
      <c r="AJ1162" s="137">
        <f t="shared" si="304"/>
        <v>0</v>
      </c>
      <c r="AK1162" s="136">
        <f ca="1">IF(AND(AND($AK$3&lt;=B1162,B1162&lt;=$AK$1),B1162&lt;&gt;""),1,0)</f>
        <v>1</v>
      </c>
      <c r="AL1162" s="136">
        <f>IF(OR(F1162="工事・メンテ（共用可）",F1162="要調整"),0.5,IF(F1162="ヘリ訓練日",0.4,1))</f>
        <v>1</v>
      </c>
      <c r="AM1162" s="136">
        <v>1</v>
      </c>
    </row>
    <row r="1163" spans="1:39" ht="37.5">
      <c r="A1163" s="148">
        <v>109</v>
      </c>
      <c r="B1163" s="149">
        <v>46101</v>
      </c>
      <c r="C1163" s="150">
        <v>0</v>
      </c>
      <c r="D1163" s="150">
        <v>24</v>
      </c>
      <c r="E1163" s="153" t="s">
        <v>28</v>
      </c>
      <c r="F1163" s="156" t="s">
        <v>29</v>
      </c>
      <c r="G1163" s="156" t="s">
        <v>1</v>
      </c>
      <c r="H1163" s="138" t="str">
        <f>IF(OR(G1163="中止",G1163="取消"),"998",IF(ISNA(MATCH($E1163,施設情報!$B$2:$B$96,0)),"999",INDEX(施設情報!$C$2:$C$96,MATCH($E1163,施設情報!$B$2:$B$96,0))))</f>
        <v>001</v>
      </c>
      <c r="I1163" s="139">
        <f t="shared" si="305"/>
        <v>46101</v>
      </c>
      <c r="J1163" s="137" t="str">
        <f t="shared" si="306"/>
        <v>001-46101</v>
      </c>
      <c r="K1163" s="137">
        <f t="shared" si="307"/>
        <v>0</v>
      </c>
      <c r="L1163" s="137">
        <f t="shared" si="308"/>
        <v>1</v>
      </c>
      <c r="M1163" s="137">
        <f t="shared" si="303"/>
        <v>100</v>
      </c>
      <c r="N1163" s="137">
        <f t="shared" si="303"/>
        <v>100</v>
      </c>
      <c r="O1163" s="137">
        <f t="shared" si="303"/>
        <v>100</v>
      </c>
      <c r="P1163" s="137">
        <f t="shared" si="303"/>
        <v>100</v>
      </c>
      <c r="Q1163" s="137">
        <f t="shared" si="303"/>
        <v>100</v>
      </c>
      <c r="R1163" s="137">
        <f t="shared" si="303"/>
        <v>100</v>
      </c>
      <c r="S1163" s="137">
        <f t="shared" si="303"/>
        <v>100</v>
      </c>
      <c r="T1163" s="137">
        <f t="shared" si="303"/>
        <v>100</v>
      </c>
      <c r="U1163" s="137">
        <f t="shared" si="303"/>
        <v>100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100</v>
      </c>
      <c r="AE1163" s="137">
        <f t="shared" si="304"/>
        <v>100</v>
      </c>
      <c r="AF1163" s="137">
        <f t="shared" si="304"/>
        <v>100</v>
      </c>
      <c r="AG1163" s="137">
        <f t="shared" si="304"/>
        <v>100</v>
      </c>
      <c r="AH1163" s="137">
        <f t="shared" si="304"/>
        <v>100</v>
      </c>
      <c r="AI1163" s="137">
        <f t="shared" si="304"/>
        <v>100</v>
      </c>
      <c r="AJ1163" s="137">
        <f t="shared" si="304"/>
        <v>100</v>
      </c>
      <c r="AK1163" s="136">
        <f ca="1">IF(AND(AND($AK$3&lt;=B1163,B1163&lt;=$AK$1),B1163&lt;&gt;""),1,0)</f>
        <v>1</v>
      </c>
      <c r="AL1163" s="136">
        <f>IF(OR(F1163="工事・メンテ（共用可）",F1163="要調整"),0.5,IF(F1163="ヘリ訓練日",0.4,1))</f>
        <v>1</v>
      </c>
      <c r="AM1163" s="136">
        <v>1</v>
      </c>
    </row>
    <row r="1164" spans="1:39" ht="56.25">
      <c r="A1164" s="148">
        <v>373</v>
      </c>
      <c r="B1164" s="152">
        <v>46101</v>
      </c>
      <c r="C1164" s="154">
        <v>9</v>
      </c>
      <c r="D1164" s="154">
        <v>17</v>
      </c>
      <c r="E1164" s="153" t="s">
        <v>53</v>
      </c>
      <c r="F1164" s="207" t="s">
        <v>96</v>
      </c>
      <c r="G1164" s="207" t="s">
        <v>1</v>
      </c>
      <c r="H1164" s="138" t="str">
        <f>IF(OR(G1164="中止",G1164="取消"),"998",IF(ISNA(MATCH($E1164,施設情報!$B$2:$B$96,0)),"999",INDEX(施設情報!$C$2:$C$96,MATCH($E1164,施設情報!$B$2:$B$96,0))))</f>
        <v>024</v>
      </c>
      <c r="I1164" s="139">
        <f t="shared" si="305"/>
        <v>46101</v>
      </c>
      <c r="J1164" s="137" t="str">
        <f t="shared" si="306"/>
        <v>024-46101</v>
      </c>
      <c r="K1164" s="137">
        <f t="shared" si="307"/>
        <v>0.375</v>
      </c>
      <c r="L1164" s="137">
        <f t="shared" si="308"/>
        <v>0.70833333333333337</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100</v>
      </c>
      <c r="W1164" s="137">
        <f t="shared" si="304"/>
        <v>100</v>
      </c>
      <c r="X1164" s="137">
        <f t="shared" si="304"/>
        <v>100</v>
      </c>
      <c r="Y1164" s="137">
        <f t="shared" si="304"/>
        <v>100</v>
      </c>
      <c r="Z1164" s="137">
        <f t="shared" si="304"/>
        <v>100</v>
      </c>
      <c r="AA1164" s="137">
        <f t="shared" si="304"/>
        <v>100</v>
      </c>
      <c r="AB1164" s="137">
        <f t="shared" si="304"/>
        <v>100</v>
      </c>
      <c r="AC1164" s="137">
        <f t="shared" si="304"/>
        <v>100</v>
      </c>
      <c r="AD1164" s="137">
        <f t="shared" si="304"/>
        <v>0</v>
      </c>
      <c r="AE1164" s="137">
        <f t="shared" si="304"/>
        <v>0</v>
      </c>
      <c r="AF1164" s="137">
        <f t="shared" si="304"/>
        <v>0</v>
      </c>
      <c r="AG1164" s="137">
        <f t="shared" si="304"/>
        <v>0</v>
      </c>
      <c r="AH1164" s="137">
        <f t="shared" si="304"/>
        <v>0</v>
      </c>
      <c r="AI1164" s="137">
        <f t="shared" si="304"/>
        <v>0</v>
      </c>
      <c r="AJ1164" s="137">
        <f t="shared" si="304"/>
        <v>0</v>
      </c>
      <c r="AK1164" s="136">
        <f ca="1">IF(AND(AND($AK$3&lt;=B1164,B1164&lt;=$AK$1),B1164&lt;&gt;""),1,0)</f>
        <v>1</v>
      </c>
      <c r="AL1164" s="136">
        <f>IF(OR(F1164="工事・メンテ（共用可）",F1164="要調整"),0.5,IF(F1164="ヘリ訓練日",0.4,1))</f>
        <v>1</v>
      </c>
      <c r="AM1164" s="136">
        <v>1</v>
      </c>
    </row>
    <row r="1165" spans="1:39" ht="37.5">
      <c r="A1165" s="148">
        <v>23</v>
      </c>
      <c r="B1165" s="149">
        <v>46102</v>
      </c>
      <c r="C1165" s="150">
        <v>0</v>
      </c>
      <c r="D1165" s="150">
        <v>24</v>
      </c>
      <c r="E1165" s="153" t="s">
        <v>28</v>
      </c>
      <c r="F1165" s="156" t="s">
        <v>29</v>
      </c>
      <c r="G1165" s="156" t="s">
        <v>1</v>
      </c>
      <c r="H1165" s="138" t="str">
        <f>IF(OR(G1165="中止",G1165="取消"),"998",IF(ISNA(MATCH($E1165,施設情報!$B$2:$B$96,0)),"999",INDEX(施設情報!$C$2:$C$96,MATCH($E1165,施設情報!$B$2:$B$96,0))))</f>
        <v>001</v>
      </c>
      <c r="I1165" s="139">
        <f t="shared" si="305"/>
        <v>46102</v>
      </c>
      <c r="J1165" s="137" t="str">
        <f t="shared" si="306"/>
        <v>001-46102</v>
      </c>
      <c r="K1165" s="137">
        <f t="shared" si="307"/>
        <v>0</v>
      </c>
      <c r="L1165" s="137">
        <f t="shared" si="308"/>
        <v>1</v>
      </c>
      <c r="M1165" s="137">
        <f t="shared" ref="M1165:V1174" si="309">IF(AND(M$3&gt;=$K1165,M$3&lt;$L1165),100*$AM1165,0)</f>
        <v>100</v>
      </c>
      <c r="N1165" s="137">
        <f t="shared" si="309"/>
        <v>100</v>
      </c>
      <c r="O1165" s="137">
        <f t="shared" si="309"/>
        <v>100</v>
      </c>
      <c r="P1165" s="137">
        <f t="shared" si="309"/>
        <v>100</v>
      </c>
      <c r="Q1165" s="137">
        <f t="shared" si="309"/>
        <v>100</v>
      </c>
      <c r="R1165" s="137">
        <f t="shared" si="309"/>
        <v>100</v>
      </c>
      <c r="S1165" s="137">
        <f t="shared" si="309"/>
        <v>100</v>
      </c>
      <c r="T1165" s="137">
        <f t="shared" si="309"/>
        <v>100</v>
      </c>
      <c r="U1165" s="137">
        <f t="shared" si="309"/>
        <v>100</v>
      </c>
      <c r="V1165" s="137">
        <f t="shared" si="309"/>
        <v>100</v>
      </c>
      <c r="W1165" s="137">
        <f t="shared" ref="W1165:AJ1174" si="310">IF(AND(W$3&gt;=$K1165,W$3&lt;$L1165),100*$AM1165,0)</f>
        <v>100</v>
      </c>
      <c r="X1165" s="137">
        <f t="shared" si="310"/>
        <v>100</v>
      </c>
      <c r="Y1165" s="137">
        <f t="shared" si="310"/>
        <v>100</v>
      </c>
      <c r="Z1165" s="137">
        <f t="shared" si="310"/>
        <v>100</v>
      </c>
      <c r="AA1165" s="137">
        <f t="shared" si="310"/>
        <v>100</v>
      </c>
      <c r="AB1165" s="137">
        <f t="shared" si="310"/>
        <v>100</v>
      </c>
      <c r="AC1165" s="137">
        <f t="shared" si="310"/>
        <v>100</v>
      </c>
      <c r="AD1165" s="137">
        <f t="shared" si="310"/>
        <v>100</v>
      </c>
      <c r="AE1165" s="137">
        <f t="shared" si="310"/>
        <v>100</v>
      </c>
      <c r="AF1165" s="137">
        <f t="shared" si="310"/>
        <v>100</v>
      </c>
      <c r="AG1165" s="137">
        <f t="shared" si="310"/>
        <v>100</v>
      </c>
      <c r="AH1165" s="137">
        <f t="shared" si="310"/>
        <v>100</v>
      </c>
      <c r="AI1165" s="137">
        <f t="shared" si="310"/>
        <v>100</v>
      </c>
      <c r="AJ1165" s="137">
        <f t="shared" si="310"/>
        <v>100</v>
      </c>
      <c r="AK1165" s="136">
        <f ca="1">IF(AND(AND($AK$3&lt;=B1165,B1165&lt;=$AK$1),B1165&lt;&gt;""),1,0)</f>
        <v>1</v>
      </c>
      <c r="AL1165" s="136">
        <f>IF(OR(F1165="工事・メンテ（共用可）",F1165="要調整"),0.5,IF(F1165="ヘリ訓練日",0.4,1))</f>
        <v>1</v>
      </c>
      <c r="AM1165" s="136">
        <v>1</v>
      </c>
    </row>
    <row r="1166" spans="1:39" ht="56.25">
      <c r="A1166" s="148">
        <v>374</v>
      </c>
      <c r="B1166" s="152">
        <v>46102</v>
      </c>
      <c r="C1166" s="154">
        <v>9</v>
      </c>
      <c r="D1166" s="154">
        <v>17</v>
      </c>
      <c r="E1166" s="153" t="s">
        <v>53</v>
      </c>
      <c r="F1166" s="207" t="s">
        <v>96</v>
      </c>
      <c r="G1166" s="207" t="s">
        <v>1</v>
      </c>
      <c r="H1166" s="138" t="str">
        <f>IF(OR(G1166="中止",G1166="取消"),"998",IF(ISNA(MATCH($E1166,施設情報!$B$2:$B$96,0)),"999",INDEX(施設情報!$C$2:$C$96,MATCH($E1166,施設情報!$B$2:$B$96,0))))</f>
        <v>024</v>
      </c>
      <c r="I1166" s="139">
        <f t="shared" si="305"/>
        <v>46102</v>
      </c>
      <c r="J1166" s="137" t="str">
        <f t="shared" si="306"/>
        <v>024-46102</v>
      </c>
      <c r="K1166" s="137">
        <f t="shared" si="307"/>
        <v>0.375</v>
      </c>
      <c r="L1166" s="137">
        <f t="shared" si="308"/>
        <v>0.70833333333333337</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0</v>
      </c>
      <c r="V1166" s="137">
        <f t="shared" si="309"/>
        <v>100</v>
      </c>
      <c r="W1166" s="137">
        <f t="shared" si="310"/>
        <v>100</v>
      </c>
      <c r="X1166" s="137">
        <f t="shared" si="310"/>
        <v>100</v>
      </c>
      <c r="Y1166" s="137">
        <f t="shared" si="310"/>
        <v>100</v>
      </c>
      <c r="Z1166" s="137">
        <f t="shared" si="310"/>
        <v>100</v>
      </c>
      <c r="AA1166" s="137">
        <f t="shared" si="310"/>
        <v>100</v>
      </c>
      <c r="AB1166" s="137">
        <f t="shared" si="310"/>
        <v>100</v>
      </c>
      <c r="AC1166" s="137">
        <f t="shared" si="310"/>
        <v>100</v>
      </c>
      <c r="AD1166" s="137">
        <f t="shared" si="310"/>
        <v>0</v>
      </c>
      <c r="AE1166" s="137">
        <f t="shared" si="310"/>
        <v>0</v>
      </c>
      <c r="AF1166" s="137">
        <f t="shared" si="310"/>
        <v>0</v>
      </c>
      <c r="AG1166" s="137">
        <f t="shared" si="310"/>
        <v>0</v>
      </c>
      <c r="AH1166" s="137">
        <f t="shared" si="310"/>
        <v>0</v>
      </c>
      <c r="AI1166" s="137">
        <f t="shared" si="310"/>
        <v>0</v>
      </c>
      <c r="AJ1166" s="137">
        <f t="shared" si="310"/>
        <v>0</v>
      </c>
      <c r="AK1166" s="136">
        <f ca="1">IF(AND(AND($AK$3&lt;=B1166,B1166&lt;=$AK$1),B1166&lt;&gt;""),1,0)</f>
        <v>1</v>
      </c>
      <c r="AL1166" s="136">
        <f>IF(OR(F1166="工事・メンテ（共用可）",F1166="要調整"),0.5,IF(F1166="ヘリ訓練日",0.4,1))</f>
        <v>1</v>
      </c>
      <c r="AM1166" s="136">
        <v>1</v>
      </c>
    </row>
    <row r="1167" spans="1:39" ht="37.5">
      <c r="A1167" s="148">
        <v>24</v>
      </c>
      <c r="B1167" s="149">
        <v>46103</v>
      </c>
      <c r="C1167" s="150">
        <v>0</v>
      </c>
      <c r="D1167" s="150">
        <v>24</v>
      </c>
      <c r="E1167" s="153" t="s">
        <v>28</v>
      </c>
      <c r="F1167" s="156" t="s">
        <v>29</v>
      </c>
      <c r="G1167" s="156" t="s">
        <v>1</v>
      </c>
      <c r="H1167" s="138" t="str">
        <f>IF(OR(G1167="中止",G1167="取消"),"998",IF(ISNA(MATCH($E1167,施設情報!$B$2:$B$96,0)),"999",INDEX(施設情報!$C$2:$C$96,MATCH($E1167,施設情報!$B$2:$B$96,0))))</f>
        <v>001</v>
      </c>
      <c r="I1167" s="139">
        <f t="shared" si="305"/>
        <v>46103</v>
      </c>
      <c r="J1167" s="137" t="str">
        <f t="shared" si="306"/>
        <v>001-46103</v>
      </c>
      <c r="K1167" s="137">
        <f t="shared" si="307"/>
        <v>0</v>
      </c>
      <c r="L1167" s="137">
        <f t="shared" si="308"/>
        <v>1</v>
      </c>
      <c r="M1167" s="137">
        <f t="shared" si="309"/>
        <v>100</v>
      </c>
      <c r="N1167" s="137">
        <f t="shared" si="309"/>
        <v>100</v>
      </c>
      <c r="O1167" s="137">
        <f t="shared" si="309"/>
        <v>100</v>
      </c>
      <c r="P1167" s="137">
        <f t="shared" si="309"/>
        <v>100</v>
      </c>
      <c r="Q1167" s="137">
        <f t="shared" si="309"/>
        <v>100</v>
      </c>
      <c r="R1167" s="137">
        <f t="shared" si="309"/>
        <v>100</v>
      </c>
      <c r="S1167" s="137">
        <f t="shared" si="309"/>
        <v>100</v>
      </c>
      <c r="T1167" s="137">
        <f t="shared" si="309"/>
        <v>100</v>
      </c>
      <c r="U1167" s="137">
        <f t="shared" si="309"/>
        <v>100</v>
      </c>
      <c r="V1167" s="137">
        <f t="shared" si="309"/>
        <v>100</v>
      </c>
      <c r="W1167" s="137">
        <f t="shared" si="310"/>
        <v>100</v>
      </c>
      <c r="X1167" s="137">
        <f t="shared" si="310"/>
        <v>100</v>
      </c>
      <c r="Y1167" s="137">
        <f t="shared" si="310"/>
        <v>100</v>
      </c>
      <c r="Z1167" s="137">
        <f t="shared" si="310"/>
        <v>100</v>
      </c>
      <c r="AA1167" s="137">
        <f t="shared" si="310"/>
        <v>100</v>
      </c>
      <c r="AB1167" s="137">
        <f t="shared" si="310"/>
        <v>100</v>
      </c>
      <c r="AC1167" s="137">
        <f t="shared" si="310"/>
        <v>100</v>
      </c>
      <c r="AD1167" s="137">
        <f t="shared" si="310"/>
        <v>100</v>
      </c>
      <c r="AE1167" s="137">
        <f t="shared" si="310"/>
        <v>100</v>
      </c>
      <c r="AF1167" s="137">
        <f t="shared" si="310"/>
        <v>100</v>
      </c>
      <c r="AG1167" s="137">
        <f t="shared" si="310"/>
        <v>100</v>
      </c>
      <c r="AH1167" s="137">
        <f t="shared" si="310"/>
        <v>100</v>
      </c>
      <c r="AI1167" s="137">
        <f t="shared" si="310"/>
        <v>100</v>
      </c>
      <c r="AJ1167" s="137">
        <f t="shared" si="310"/>
        <v>100</v>
      </c>
      <c r="AK1167" s="136">
        <f ca="1">IF(AND(AND($AK$3&lt;=B1167,B1167&lt;=$AK$1),B1167&lt;&gt;""),1,0)</f>
        <v>1</v>
      </c>
      <c r="AL1167" s="136">
        <f>IF(OR(F1167="工事・メンテ（共用可）",F1167="要調整"),0.5,IF(F1167="ヘリ訓練日",0.4,1))</f>
        <v>1</v>
      </c>
      <c r="AM1167" s="136">
        <v>1</v>
      </c>
    </row>
    <row r="1168" spans="1:39" ht="56.25">
      <c r="A1168" s="148">
        <v>375</v>
      </c>
      <c r="B1168" s="152">
        <v>46103</v>
      </c>
      <c r="C1168" s="154">
        <v>9</v>
      </c>
      <c r="D1168" s="154">
        <v>17</v>
      </c>
      <c r="E1168" s="153" t="s">
        <v>53</v>
      </c>
      <c r="F1168" s="207" t="s">
        <v>96</v>
      </c>
      <c r="G1168" s="207" t="s">
        <v>1</v>
      </c>
      <c r="H1168" s="138" t="str">
        <f>IF(OR(G1168="中止",G1168="取消"),"998",IF(ISNA(MATCH($E1168,施設情報!$B$2:$B$96,0)),"999",INDEX(施設情報!$C$2:$C$96,MATCH($E1168,施設情報!$B$2:$B$96,0))))</f>
        <v>024</v>
      </c>
      <c r="I1168" s="139">
        <f t="shared" si="305"/>
        <v>46103</v>
      </c>
      <c r="J1168" s="137" t="str">
        <f t="shared" si="306"/>
        <v>024-46103</v>
      </c>
      <c r="K1168" s="137">
        <f t="shared" si="307"/>
        <v>0.375</v>
      </c>
      <c r="L1168" s="137">
        <f t="shared" si="308"/>
        <v>0.70833333333333337</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0</v>
      </c>
      <c r="V1168" s="137">
        <f t="shared" si="309"/>
        <v>100</v>
      </c>
      <c r="W1168" s="137">
        <f t="shared" si="310"/>
        <v>100</v>
      </c>
      <c r="X1168" s="137">
        <f t="shared" si="310"/>
        <v>100</v>
      </c>
      <c r="Y1168" s="137">
        <f t="shared" si="310"/>
        <v>100</v>
      </c>
      <c r="Z1168" s="137">
        <f t="shared" si="310"/>
        <v>100</v>
      </c>
      <c r="AA1168" s="137">
        <f t="shared" si="310"/>
        <v>100</v>
      </c>
      <c r="AB1168" s="137">
        <f t="shared" si="310"/>
        <v>100</v>
      </c>
      <c r="AC1168" s="137">
        <f t="shared" si="310"/>
        <v>100</v>
      </c>
      <c r="AD1168" s="137">
        <f t="shared" si="310"/>
        <v>0</v>
      </c>
      <c r="AE1168" s="137">
        <f t="shared" si="310"/>
        <v>0</v>
      </c>
      <c r="AF1168" s="137">
        <f t="shared" si="310"/>
        <v>0</v>
      </c>
      <c r="AG1168" s="137">
        <f t="shared" si="310"/>
        <v>0</v>
      </c>
      <c r="AH1168" s="137">
        <f t="shared" si="310"/>
        <v>0</v>
      </c>
      <c r="AI1168" s="137">
        <f t="shared" si="310"/>
        <v>0</v>
      </c>
      <c r="AJ1168" s="137">
        <f t="shared" si="310"/>
        <v>0</v>
      </c>
      <c r="AK1168" s="136">
        <f ca="1">IF(AND(AND($AK$3&lt;=B1168,B1168&lt;=$AK$1),B1168&lt;&gt;""),1,0)</f>
        <v>1</v>
      </c>
      <c r="AL1168" s="136">
        <f>IF(OR(F1168="工事・メンテ（共用可）",F1168="要調整"),0.5,IF(F1168="ヘリ訓練日",0.4,1))</f>
        <v>1</v>
      </c>
      <c r="AM1168" s="136">
        <v>1</v>
      </c>
    </row>
    <row r="1169" spans="1:39" ht="56.25">
      <c r="A1169" s="148">
        <v>376</v>
      </c>
      <c r="B1169" s="152">
        <v>46104</v>
      </c>
      <c r="C1169" s="154">
        <v>9</v>
      </c>
      <c r="D1169" s="154">
        <v>17</v>
      </c>
      <c r="E1169" s="153" t="s">
        <v>53</v>
      </c>
      <c r="F1169" s="207" t="s">
        <v>96</v>
      </c>
      <c r="G1169" s="207" t="s">
        <v>1</v>
      </c>
      <c r="H1169" s="138" t="str">
        <f>IF(OR(G1169="中止",G1169="取消"),"998",IF(ISNA(MATCH($E1169,施設情報!$B$2:$B$96,0)),"999",INDEX(施設情報!$C$2:$C$96,MATCH($E1169,施設情報!$B$2:$B$96,0))))</f>
        <v>024</v>
      </c>
      <c r="I1169" s="139">
        <f t="shared" si="305"/>
        <v>46104</v>
      </c>
      <c r="J1169" s="137" t="str">
        <f t="shared" si="306"/>
        <v>024-46104</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1</v>
      </c>
      <c r="AM1169" s="136">
        <v>1</v>
      </c>
    </row>
    <row r="1170" spans="1:39" ht="75">
      <c r="A1170" s="148">
        <v>635</v>
      </c>
      <c r="B1170" s="149">
        <v>46104</v>
      </c>
      <c r="C1170" s="150">
        <v>9</v>
      </c>
      <c r="D1170" s="150">
        <v>17</v>
      </c>
      <c r="E1170" s="153" t="s">
        <v>77</v>
      </c>
      <c r="F1170" s="156" t="s">
        <v>38</v>
      </c>
      <c r="G1170" s="207" t="s">
        <v>495</v>
      </c>
      <c r="H1170" s="138" t="str">
        <f>IF(OR(G1170="中止",G1170="取消"),"998",IF(ISNA(MATCH($E1170,施設情報!$B$2:$B$96,0)),"999",INDEX(施設情報!$C$2:$C$96,MATCH($E1170,施設情報!$B$2:$B$96,0))))</f>
        <v>998</v>
      </c>
      <c r="I1170" s="139">
        <f t="shared" si="305"/>
        <v>46104</v>
      </c>
      <c r="J1170" s="137" t="str">
        <f t="shared" si="306"/>
        <v>998-46104</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1</v>
      </c>
      <c r="AM1170" s="136">
        <v>1</v>
      </c>
    </row>
    <row r="1171" spans="1:39" ht="112.5">
      <c r="A1171" s="148">
        <v>636</v>
      </c>
      <c r="B1171" s="149">
        <v>46104</v>
      </c>
      <c r="C1171" s="150">
        <v>9</v>
      </c>
      <c r="D1171" s="150">
        <v>17</v>
      </c>
      <c r="E1171" s="153" t="s">
        <v>78</v>
      </c>
      <c r="F1171" s="156" t="s">
        <v>38</v>
      </c>
      <c r="G1171" s="207" t="s">
        <v>495</v>
      </c>
      <c r="H1171" s="138" t="str">
        <f>IF(OR(G1171="中止",G1171="取消"),"998",IF(ISNA(MATCH($E1171,施設情報!$B$2:$B$96,0)),"999",INDEX(施設情報!$C$2:$C$96,MATCH($E1171,施設情報!$B$2:$B$96,0))))</f>
        <v>998</v>
      </c>
      <c r="I1171" s="139">
        <f t="shared" si="305"/>
        <v>46104</v>
      </c>
      <c r="J1171" s="137" t="str">
        <f t="shared" si="306"/>
        <v>998-46104</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93.75">
      <c r="A1172" s="148">
        <v>637</v>
      </c>
      <c r="B1172" s="149">
        <v>46104</v>
      </c>
      <c r="C1172" s="150">
        <v>9</v>
      </c>
      <c r="D1172" s="150">
        <v>17</v>
      </c>
      <c r="E1172" s="153" t="s">
        <v>79</v>
      </c>
      <c r="F1172" s="156" t="s">
        <v>38</v>
      </c>
      <c r="G1172" s="207" t="s">
        <v>495</v>
      </c>
      <c r="H1172" s="138" t="str">
        <f>IF(OR(G1172="中止",G1172="取消"),"998",IF(ISNA(MATCH($E1172,施設情報!$B$2:$B$96,0)),"999",INDEX(施設情報!$C$2:$C$96,MATCH($E1172,施設情報!$B$2:$B$96,0))))</f>
        <v>998</v>
      </c>
      <c r="I1172" s="139">
        <f t="shared" si="305"/>
        <v>46104</v>
      </c>
      <c r="J1172" s="137" t="str">
        <f t="shared" si="306"/>
        <v>998-46104</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1</v>
      </c>
      <c r="AM1172" s="136">
        <v>1</v>
      </c>
    </row>
    <row r="1173" spans="1:39" ht="112.5">
      <c r="A1173" s="148">
        <v>638</v>
      </c>
      <c r="B1173" s="149">
        <v>46104</v>
      </c>
      <c r="C1173" s="150">
        <v>9</v>
      </c>
      <c r="D1173" s="150">
        <v>17</v>
      </c>
      <c r="E1173" s="153" t="s">
        <v>80</v>
      </c>
      <c r="F1173" s="156" t="s">
        <v>38</v>
      </c>
      <c r="G1173" s="207" t="s">
        <v>495</v>
      </c>
      <c r="H1173" s="138" t="str">
        <f>IF(OR(G1173="中止",G1173="取消"),"998",IF(ISNA(MATCH($E1173,施設情報!$B$2:$B$96,0)),"999",INDEX(施設情報!$C$2:$C$96,MATCH($E1173,施設情報!$B$2:$B$96,0))))</f>
        <v>998</v>
      </c>
      <c r="I1173" s="139">
        <f t="shared" si="305"/>
        <v>46104</v>
      </c>
      <c r="J1173" s="137" t="str">
        <f t="shared" si="306"/>
        <v>998-46104</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100</v>
      </c>
      <c r="W1173" s="137">
        <f t="shared" si="310"/>
        <v>100</v>
      </c>
      <c r="X1173" s="137">
        <f t="shared" si="310"/>
        <v>100</v>
      </c>
      <c r="Y1173" s="137">
        <f t="shared" si="310"/>
        <v>100</v>
      </c>
      <c r="Z1173" s="137">
        <f t="shared" si="310"/>
        <v>100</v>
      </c>
      <c r="AA1173" s="137">
        <f t="shared" si="310"/>
        <v>100</v>
      </c>
      <c r="AB1173" s="137">
        <f t="shared" si="310"/>
        <v>100</v>
      </c>
      <c r="AC1173" s="137">
        <f t="shared" si="310"/>
        <v>100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1</v>
      </c>
      <c r="AM1173" s="136">
        <v>1</v>
      </c>
    </row>
    <row r="1174" spans="1:39" ht="112.5">
      <c r="A1174" s="148">
        <v>639</v>
      </c>
      <c r="B1174" s="149">
        <v>46104</v>
      </c>
      <c r="C1174" s="150">
        <v>9</v>
      </c>
      <c r="D1174" s="150">
        <v>17</v>
      </c>
      <c r="E1174" s="153" t="s">
        <v>81</v>
      </c>
      <c r="F1174" s="156" t="s">
        <v>38</v>
      </c>
      <c r="G1174" s="207" t="s">
        <v>495</v>
      </c>
      <c r="H1174" s="138" t="str">
        <f>IF(OR(G1174="中止",G1174="取消"),"998",IF(ISNA(MATCH($E1174,施設情報!$B$2:$B$96,0)),"999",INDEX(施設情報!$C$2:$C$96,MATCH($E1174,施設情報!$B$2:$B$96,0))))</f>
        <v>998</v>
      </c>
      <c r="I1174" s="139">
        <f t="shared" si="305"/>
        <v>46104</v>
      </c>
      <c r="J1174" s="137" t="str">
        <f t="shared" si="306"/>
        <v>998-46104</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100</v>
      </c>
      <c r="W1174" s="137">
        <f t="shared" si="310"/>
        <v>100</v>
      </c>
      <c r="X1174" s="137">
        <f t="shared" si="310"/>
        <v>100</v>
      </c>
      <c r="Y1174" s="137">
        <f t="shared" si="310"/>
        <v>100</v>
      </c>
      <c r="Z1174" s="137">
        <f t="shared" si="310"/>
        <v>100</v>
      </c>
      <c r="AA1174" s="137">
        <f t="shared" si="310"/>
        <v>100</v>
      </c>
      <c r="AB1174" s="137">
        <f t="shared" si="310"/>
        <v>100</v>
      </c>
      <c r="AC1174" s="137">
        <f t="shared" si="310"/>
        <v>100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1</v>
      </c>
      <c r="AM1174" s="136">
        <v>1</v>
      </c>
    </row>
    <row r="1175" spans="1:39" ht="93.75">
      <c r="A1175" s="148">
        <v>640</v>
      </c>
      <c r="B1175" s="149">
        <v>46104</v>
      </c>
      <c r="C1175" s="150">
        <v>9</v>
      </c>
      <c r="D1175" s="150">
        <v>17</v>
      </c>
      <c r="E1175" s="153" t="s">
        <v>82</v>
      </c>
      <c r="F1175" s="156" t="s">
        <v>38</v>
      </c>
      <c r="G1175" s="207" t="s">
        <v>495</v>
      </c>
      <c r="H1175" s="138" t="str">
        <f>IF(OR(G1175="中止",G1175="取消"),"998",IF(ISNA(MATCH($E1175,施設情報!$B$2:$B$96,0)),"999",INDEX(施設情報!$C$2:$C$96,MATCH($E1175,施設情報!$B$2:$B$96,0))))</f>
        <v>998</v>
      </c>
      <c r="I1175" s="139">
        <f t="shared" si="305"/>
        <v>46104</v>
      </c>
      <c r="J1175" s="137" t="str">
        <f t="shared" si="306"/>
        <v>998-46104</v>
      </c>
      <c r="K1175" s="137">
        <f t="shared" si="307"/>
        <v>0.375</v>
      </c>
      <c r="L1175" s="137">
        <f t="shared" si="308"/>
        <v>0.70833333333333337</v>
      </c>
      <c r="M1175" s="137">
        <f t="shared" ref="M1175:V1184" si="311">IF(AND(M$3&gt;=$K1175,M$3&lt;$L1175),100*$AM1175,0)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100</v>
      </c>
      <c r="W1175" s="137">
        <f t="shared" ref="W1175:AJ1184" si="312">IF(AND(W$3&gt;=$K1175,W$3&lt;$L1175),100*$AM1175,0)</f>
        <v>100</v>
      </c>
      <c r="X1175" s="137">
        <f t="shared" si="312"/>
        <v>100</v>
      </c>
      <c r="Y1175" s="137">
        <f t="shared" si="312"/>
        <v>100</v>
      </c>
      <c r="Z1175" s="137">
        <f t="shared" si="312"/>
        <v>100</v>
      </c>
      <c r="AA1175" s="137">
        <f t="shared" si="312"/>
        <v>100</v>
      </c>
      <c r="AB1175" s="137">
        <f t="shared" si="312"/>
        <v>100</v>
      </c>
      <c r="AC1175" s="137">
        <f t="shared" si="312"/>
        <v>100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c r="AL1175" s="136">
        <f>IF(OR(F1175="工事・メンテ（共用可）",F1175="要調整"),0.5,IF(F1175="ヘリ訓練日",0.4,1))</f>
        <v>1</v>
      </c>
      <c r="AM1175" s="136">
        <v>1</v>
      </c>
    </row>
    <row r="1176" spans="1:39" ht="93.75">
      <c r="A1176" s="148">
        <v>641</v>
      </c>
      <c r="B1176" s="149">
        <v>46104</v>
      </c>
      <c r="C1176" s="150">
        <v>9</v>
      </c>
      <c r="D1176" s="150">
        <v>17</v>
      </c>
      <c r="E1176" s="153" t="s">
        <v>83</v>
      </c>
      <c r="F1176" s="156" t="s">
        <v>38</v>
      </c>
      <c r="G1176" s="207" t="s">
        <v>495</v>
      </c>
      <c r="H1176" s="138" t="str">
        <f>IF(OR(G1176="中止",G1176="取消"),"998",IF(ISNA(MATCH($E1176,施設情報!$B$2:$B$96,0)),"999",INDEX(施設情報!$C$2:$C$96,MATCH($E1176,施設情報!$B$2:$B$96,0))))</f>
        <v>998</v>
      </c>
      <c r="I1176" s="139">
        <f t="shared" si="305"/>
        <v>46104</v>
      </c>
      <c r="J1176" s="137" t="str">
        <f t="shared" si="306"/>
        <v>998-46104</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1</v>
      </c>
      <c r="AM1176" s="136">
        <v>1</v>
      </c>
    </row>
    <row r="1177" spans="1:39" ht="75">
      <c r="A1177" s="148">
        <v>663</v>
      </c>
      <c r="B1177" s="149">
        <v>46104</v>
      </c>
      <c r="C1177" s="150">
        <v>9</v>
      </c>
      <c r="D1177" s="150">
        <v>17</v>
      </c>
      <c r="E1177" s="153" t="s">
        <v>77</v>
      </c>
      <c r="F1177" s="156" t="s">
        <v>38</v>
      </c>
      <c r="G1177" s="156" t="s">
        <v>495</v>
      </c>
      <c r="H1177" s="138" t="str">
        <f>IF(OR(G1177="中止",G1177="取消"),"998",IF(ISNA(MATCH($E1177,施設情報!$B$2:$B$96,0)),"999",INDEX(施設情報!$C$2:$C$96,MATCH($E1177,施設情報!$B$2:$B$96,0))))</f>
        <v>998</v>
      </c>
      <c r="I1177" s="139">
        <f t="shared" si="305"/>
        <v>46104</v>
      </c>
      <c r="J1177" s="137" t="str">
        <f t="shared" si="306"/>
        <v>998-46104</v>
      </c>
      <c r="K1177" s="137">
        <f t="shared" si="307"/>
        <v>0.375</v>
      </c>
      <c r="L1177" s="137">
        <f t="shared" si="308"/>
        <v>0.70833333333333337</v>
      </c>
      <c r="M1177" s="137">
        <f t="shared" si="311"/>
        <v>0</v>
      </c>
      <c r="N1177" s="137">
        <f t="shared" si="311"/>
        <v>0</v>
      </c>
      <c r="O1177" s="137">
        <f t="shared" si="311"/>
        <v>0</v>
      </c>
      <c r="P1177" s="137">
        <f t="shared" si="311"/>
        <v>0</v>
      </c>
      <c r="Q1177" s="137">
        <f t="shared" si="311"/>
        <v>0</v>
      </c>
      <c r="R1177" s="137">
        <f t="shared" si="311"/>
        <v>0</v>
      </c>
      <c r="S1177" s="137">
        <f t="shared" si="311"/>
        <v>0</v>
      </c>
      <c r="T1177" s="137">
        <f t="shared" si="311"/>
        <v>0</v>
      </c>
      <c r="U1177" s="137">
        <f t="shared" si="311"/>
        <v>0</v>
      </c>
      <c r="V1177" s="137">
        <f t="shared" si="311"/>
        <v>100</v>
      </c>
      <c r="W1177" s="137">
        <f t="shared" si="312"/>
        <v>100</v>
      </c>
      <c r="X1177" s="137">
        <f t="shared" si="312"/>
        <v>100</v>
      </c>
      <c r="Y1177" s="137">
        <f t="shared" si="312"/>
        <v>100</v>
      </c>
      <c r="Z1177" s="137">
        <f t="shared" si="312"/>
        <v>100</v>
      </c>
      <c r="AA1177" s="137">
        <f t="shared" si="312"/>
        <v>100</v>
      </c>
      <c r="AB1177" s="137">
        <f t="shared" si="312"/>
        <v>100</v>
      </c>
      <c r="AC1177" s="137">
        <f t="shared" si="312"/>
        <v>100</v>
      </c>
      <c r="AD1177" s="137">
        <f t="shared" si="312"/>
        <v>0</v>
      </c>
      <c r="AE1177" s="137">
        <f t="shared" si="312"/>
        <v>0</v>
      </c>
      <c r="AF1177" s="137">
        <f t="shared" si="312"/>
        <v>0</v>
      </c>
      <c r="AG1177" s="137">
        <f t="shared" si="312"/>
        <v>0</v>
      </c>
      <c r="AH1177" s="137">
        <f t="shared" si="312"/>
        <v>0</v>
      </c>
      <c r="AI1177" s="137">
        <f t="shared" si="312"/>
        <v>0</v>
      </c>
      <c r="AJ1177" s="137">
        <f t="shared" si="312"/>
        <v>0</v>
      </c>
      <c r="AK1177" s="136">
        <f ca="1">IF(AND(AND($AK$3&lt;=B1177,B1177&lt;=$AK$1),B1177&lt;&gt;""),1,0)</f>
        <v>1</v>
      </c>
      <c r="AL1177" s="136">
        <f>IF(OR(F1177="工事・メンテ（共用可）",F1177="要調整"),0.5,IF(F1177="ヘリ訓練日",0.4,1))</f>
        <v>1</v>
      </c>
      <c r="AM1177" s="136">
        <v>1</v>
      </c>
    </row>
    <row r="1178" spans="1:39" ht="56.25">
      <c r="A1178" s="148">
        <v>377</v>
      </c>
      <c r="B1178" s="152">
        <v>46105</v>
      </c>
      <c r="C1178" s="154">
        <v>9</v>
      </c>
      <c r="D1178" s="154">
        <v>17</v>
      </c>
      <c r="E1178" s="153" t="s">
        <v>53</v>
      </c>
      <c r="F1178" s="207" t="s">
        <v>96</v>
      </c>
      <c r="G1178" s="207" t="s">
        <v>1</v>
      </c>
      <c r="H1178" s="138" t="str">
        <f>IF(OR(G1178="中止",G1178="取消"),"998",IF(ISNA(MATCH($E1178,施設情報!$B$2:$B$96,0)),"999",INDEX(施設情報!$C$2:$C$96,MATCH($E1178,施設情報!$B$2:$B$96,0))))</f>
        <v>024</v>
      </c>
      <c r="I1178" s="139">
        <f t="shared" si="305"/>
        <v>46105</v>
      </c>
      <c r="J1178" s="137" t="str">
        <f t="shared" si="306"/>
        <v>024-46105</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100</v>
      </c>
      <c r="W1178" s="137">
        <f t="shared" si="312"/>
        <v>100</v>
      </c>
      <c r="X1178" s="137">
        <f t="shared" si="312"/>
        <v>100</v>
      </c>
      <c r="Y1178" s="137">
        <f t="shared" si="312"/>
        <v>100</v>
      </c>
      <c r="Z1178" s="137">
        <f t="shared" si="312"/>
        <v>100</v>
      </c>
      <c r="AA1178" s="137">
        <f t="shared" si="312"/>
        <v>100</v>
      </c>
      <c r="AB1178" s="137">
        <f t="shared" si="312"/>
        <v>100</v>
      </c>
      <c r="AC1178" s="137">
        <f t="shared" si="312"/>
        <v>100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1</v>
      </c>
      <c r="AM1178" s="136">
        <v>1</v>
      </c>
    </row>
    <row r="1179" spans="1:39" ht="75">
      <c r="A1179" s="148">
        <v>642</v>
      </c>
      <c r="B1179" s="149">
        <v>46105</v>
      </c>
      <c r="C1179" s="150">
        <v>9</v>
      </c>
      <c r="D1179" s="150">
        <v>17</v>
      </c>
      <c r="E1179" s="153" t="s">
        <v>77</v>
      </c>
      <c r="F1179" s="156" t="s">
        <v>38</v>
      </c>
      <c r="G1179" s="207" t="s">
        <v>495</v>
      </c>
      <c r="H1179" s="138" t="str">
        <f>IF(OR(G1179="中止",G1179="取消"),"998",IF(ISNA(MATCH($E1179,施設情報!$B$2:$B$96,0)),"999",INDEX(施設情報!$C$2:$C$96,MATCH($E1179,施設情報!$B$2:$B$96,0))))</f>
        <v>998</v>
      </c>
      <c r="I1179" s="139">
        <f t="shared" si="305"/>
        <v>46105</v>
      </c>
      <c r="J1179" s="137" t="str">
        <f t="shared" si="306"/>
        <v>998-46105</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100</v>
      </c>
      <c r="W1179" s="137">
        <f t="shared" si="312"/>
        <v>100</v>
      </c>
      <c r="X1179" s="137">
        <f t="shared" si="312"/>
        <v>100</v>
      </c>
      <c r="Y1179" s="137">
        <f t="shared" si="312"/>
        <v>100</v>
      </c>
      <c r="Z1179" s="137">
        <f t="shared" si="312"/>
        <v>100</v>
      </c>
      <c r="AA1179" s="137">
        <f t="shared" si="312"/>
        <v>100</v>
      </c>
      <c r="AB1179" s="137">
        <f t="shared" si="312"/>
        <v>100</v>
      </c>
      <c r="AC1179" s="137">
        <f t="shared" si="312"/>
        <v>100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1</v>
      </c>
      <c r="AM1179" s="136">
        <v>1</v>
      </c>
    </row>
    <row r="1180" spans="1:39" ht="112.5">
      <c r="A1180" s="148">
        <v>643</v>
      </c>
      <c r="B1180" s="149">
        <v>46105</v>
      </c>
      <c r="C1180" s="150">
        <v>9</v>
      </c>
      <c r="D1180" s="150">
        <v>17</v>
      </c>
      <c r="E1180" s="153" t="s">
        <v>78</v>
      </c>
      <c r="F1180" s="156" t="s">
        <v>38</v>
      </c>
      <c r="G1180" s="207" t="s">
        <v>495</v>
      </c>
      <c r="H1180" s="138" t="str">
        <f>IF(OR(G1180="中止",G1180="取消"),"998",IF(ISNA(MATCH($E1180,施設情報!$B$2:$B$96,0)),"999",INDEX(施設情報!$C$2:$C$96,MATCH($E1180,施設情報!$B$2:$B$96,0))))</f>
        <v>998</v>
      </c>
      <c r="I1180" s="139">
        <f t="shared" si="305"/>
        <v>46105</v>
      </c>
      <c r="J1180" s="137" t="str">
        <f t="shared" si="306"/>
        <v>998-46105</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93.75">
      <c r="A1181" s="148">
        <v>644</v>
      </c>
      <c r="B1181" s="149">
        <v>46105</v>
      </c>
      <c r="C1181" s="150">
        <v>9</v>
      </c>
      <c r="D1181" s="150">
        <v>17</v>
      </c>
      <c r="E1181" s="153" t="s">
        <v>79</v>
      </c>
      <c r="F1181" s="156" t="s">
        <v>38</v>
      </c>
      <c r="G1181" s="207" t="s">
        <v>495</v>
      </c>
      <c r="H1181" s="138" t="str">
        <f>IF(OR(G1181="中止",G1181="取消"),"998",IF(ISNA(MATCH($E1181,施設情報!$B$2:$B$96,0)),"999",INDEX(施設情報!$C$2:$C$96,MATCH($E1181,施設情報!$B$2:$B$96,0))))</f>
        <v>998</v>
      </c>
      <c r="I1181" s="139">
        <f t="shared" si="305"/>
        <v>46105</v>
      </c>
      <c r="J1181" s="137" t="str">
        <f t="shared" si="306"/>
        <v>998-46105</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112.5">
      <c r="A1182" s="148">
        <v>645</v>
      </c>
      <c r="B1182" s="149">
        <v>46105</v>
      </c>
      <c r="C1182" s="150">
        <v>9</v>
      </c>
      <c r="D1182" s="150">
        <v>17</v>
      </c>
      <c r="E1182" s="153" t="s">
        <v>80</v>
      </c>
      <c r="F1182" s="156" t="s">
        <v>38</v>
      </c>
      <c r="G1182" s="207" t="s">
        <v>495</v>
      </c>
      <c r="H1182" s="138" t="str">
        <f>IF(OR(G1182="中止",G1182="取消"),"998",IF(ISNA(MATCH($E1182,施設情報!$B$2:$B$96,0)),"999",INDEX(施設情報!$C$2:$C$96,MATCH($E1182,施設情報!$B$2:$B$96,0))))</f>
        <v>998</v>
      </c>
      <c r="I1182" s="139">
        <f t="shared" si="305"/>
        <v>46105</v>
      </c>
      <c r="J1182" s="137" t="str">
        <f t="shared" si="306"/>
        <v>998-46105</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c r="AL1182" s="136">
        <f>IF(OR(F1182="工事・メンテ（共用可）",F1182="要調整"),0.5,IF(F1182="ヘリ訓練日",0.4,1))</f>
        <v>1</v>
      </c>
      <c r="AM1182" s="136">
        <v>1</v>
      </c>
    </row>
    <row r="1183" spans="1:39" ht="112.5">
      <c r="A1183" s="148">
        <v>646</v>
      </c>
      <c r="B1183" s="149">
        <v>46105</v>
      </c>
      <c r="C1183" s="150">
        <v>9</v>
      </c>
      <c r="D1183" s="150">
        <v>17</v>
      </c>
      <c r="E1183" s="153" t="s">
        <v>81</v>
      </c>
      <c r="F1183" s="156" t="s">
        <v>38</v>
      </c>
      <c r="G1183" s="207" t="s">
        <v>495</v>
      </c>
      <c r="H1183" s="138" t="str">
        <f>IF(OR(G1183="中止",G1183="取消"),"998",IF(ISNA(MATCH($E1183,施設情報!$B$2:$B$96,0)),"999",INDEX(施設情報!$C$2:$C$96,MATCH($E1183,施設情報!$B$2:$B$96,0))))</f>
        <v>998</v>
      </c>
      <c r="I1183" s="139">
        <f t="shared" si="305"/>
        <v>46105</v>
      </c>
      <c r="J1183" s="137" t="str">
        <f t="shared" si="306"/>
        <v>998-46105</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c r="AL1183" s="136">
        <f>IF(OR(F1183="工事・メンテ（共用可）",F1183="要調整"),0.5,IF(F1183="ヘリ訓練日",0.4,1))</f>
        <v>1</v>
      </c>
      <c r="AM1183" s="136">
        <v>1</v>
      </c>
    </row>
    <row r="1184" spans="1:39" ht="93.75">
      <c r="A1184" s="148">
        <v>647</v>
      </c>
      <c r="B1184" s="149">
        <v>46105</v>
      </c>
      <c r="C1184" s="150">
        <v>9</v>
      </c>
      <c r="D1184" s="150">
        <v>17</v>
      </c>
      <c r="E1184" s="153" t="s">
        <v>82</v>
      </c>
      <c r="F1184" s="156" t="s">
        <v>38</v>
      </c>
      <c r="G1184" s="207" t="s">
        <v>495</v>
      </c>
      <c r="H1184" s="138" t="str">
        <f>IF(OR(G1184="中止",G1184="取消"),"998",IF(ISNA(MATCH($E1184,施設情報!$B$2:$B$96,0)),"999",INDEX(施設情報!$C$2:$C$96,MATCH($E1184,施設情報!$B$2:$B$96,0))))</f>
        <v>998</v>
      </c>
      <c r="I1184" s="139">
        <f t="shared" si="305"/>
        <v>46105</v>
      </c>
      <c r="J1184" s="137" t="str">
        <f t="shared" si="306"/>
        <v>998-46105</v>
      </c>
      <c r="K1184" s="137">
        <f t="shared" si="307"/>
        <v>0.375</v>
      </c>
      <c r="L1184" s="137">
        <f t="shared" si="308"/>
        <v>0.70833333333333337</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0</v>
      </c>
      <c r="U1184" s="137">
        <f t="shared" si="311"/>
        <v>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0</v>
      </c>
      <c r="AE1184" s="137">
        <f t="shared" si="312"/>
        <v>0</v>
      </c>
      <c r="AF1184" s="137">
        <f t="shared" si="312"/>
        <v>0</v>
      </c>
      <c r="AG1184" s="137">
        <f t="shared" si="312"/>
        <v>0</v>
      </c>
      <c r="AH1184" s="137">
        <f t="shared" si="312"/>
        <v>0</v>
      </c>
      <c r="AI1184" s="137">
        <f t="shared" si="312"/>
        <v>0</v>
      </c>
      <c r="AJ1184" s="137">
        <f t="shared" si="312"/>
        <v>0</v>
      </c>
      <c r="AK1184" s="136">
        <f ca="1">IF(AND(AND($AK$3&lt;=B1184,B1184&lt;=$AK$1),B1184&lt;&gt;""),1,0)</f>
        <v>1</v>
      </c>
      <c r="AL1184" s="136">
        <f>IF(OR(F1184="工事・メンテ（共用可）",F1184="要調整"),0.5,IF(F1184="ヘリ訓練日",0.4,1))</f>
        <v>1</v>
      </c>
      <c r="AM1184" s="136">
        <v>1</v>
      </c>
    </row>
    <row r="1185" spans="1:39" ht="93.75">
      <c r="A1185" s="148">
        <v>648</v>
      </c>
      <c r="B1185" s="149">
        <v>46105</v>
      </c>
      <c r="C1185" s="150">
        <v>9</v>
      </c>
      <c r="D1185" s="150">
        <v>17</v>
      </c>
      <c r="E1185" s="153" t="s">
        <v>83</v>
      </c>
      <c r="F1185" s="156" t="s">
        <v>38</v>
      </c>
      <c r="G1185" s="207" t="s">
        <v>495</v>
      </c>
      <c r="H1185" s="138" t="str">
        <f>IF(OR(G1185="中止",G1185="取消"),"998",IF(ISNA(MATCH($E1185,施設情報!$B$2:$B$96,0)),"999",INDEX(施設情報!$C$2:$C$96,MATCH($E1185,施設情報!$B$2:$B$96,0))))</f>
        <v>998</v>
      </c>
      <c r="I1185" s="139">
        <f t="shared" si="305"/>
        <v>46105</v>
      </c>
      <c r="J1185" s="137" t="str">
        <f t="shared" si="306"/>
        <v>998-46105</v>
      </c>
      <c r="K1185" s="137">
        <f t="shared" si="307"/>
        <v>0.375</v>
      </c>
      <c r="L1185" s="137">
        <f t="shared" si="308"/>
        <v>0.70833333333333337</v>
      </c>
      <c r="M1185" s="137">
        <f t="shared" ref="M1185:V1194" si="313">IF(AND(M$3&gt;=$K1185,M$3&lt;$L1185),100*$AM1185,0)</f>
        <v>0</v>
      </c>
      <c r="N1185" s="137">
        <f t="shared" si="313"/>
        <v>0</v>
      </c>
      <c r="O1185" s="137">
        <f t="shared" si="313"/>
        <v>0</v>
      </c>
      <c r="P1185" s="137">
        <f t="shared" si="313"/>
        <v>0</v>
      </c>
      <c r="Q1185" s="137">
        <f t="shared" si="313"/>
        <v>0</v>
      </c>
      <c r="R1185" s="137">
        <f t="shared" si="313"/>
        <v>0</v>
      </c>
      <c r="S1185" s="137">
        <f t="shared" si="313"/>
        <v>0</v>
      </c>
      <c r="T1185" s="137">
        <f t="shared" si="313"/>
        <v>0</v>
      </c>
      <c r="U1185" s="137">
        <f t="shared" si="313"/>
        <v>0</v>
      </c>
      <c r="V1185" s="137">
        <f t="shared" si="313"/>
        <v>100</v>
      </c>
      <c r="W1185" s="137">
        <f t="shared" ref="W1185:AJ1194" si="314">IF(AND(W$3&gt;=$K1185,W$3&lt;$L1185),100*$AM1185,0)</f>
        <v>100</v>
      </c>
      <c r="X1185" s="137">
        <f t="shared" si="314"/>
        <v>100</v>
      </c>
      <c r="Y1185" s="137">
        <f t="shared" si="314"/>
        <v>100</v>
      </c>
      <c r="Z1185" s="137">
        <f t="shared" si="314"/>
        <v>100</v>
      </c>
      <c r="AA1185" s="137">
        <f t="shared" si="314"/>
        <v>100</v>
      </c>
      <c r="AB1185" s="137">
        <f t="shared" si="314"/>
        <v>100</v>
      </c>
      <c r="AC1185" s="137">
        <f t="shared" si="314"/>
        <v>100</v>
      </c>
      <c r="AD1185" s="137">
        <f t="shared" si="314"/>
        <v>0</v>
      </c>
      <c r="AE1185" s="137">
        <f t="shared" si="314"/>
        <v>0</v>
      </c>
      <c r="AF1185" s="137">
        <f t="shared" si="314"/>
        <v>0</v>
      </c>
      <c r="AG1185" s="137">
        <f t="shared" si="314"/>
        <v>0</v>
      </c>
      <c r="AH1185" s="137">
        <f t="shared" si="314"/>
        <v>0</v>
      </c>
      <c r="AI1185" s="137">
        <f t="shared" si="314"/>
        <v>0</v>
      </c>
      <c r="AJ1185" s="137">
        <f t="shared" si="314"/>
        <v>0</v>
      </c>
      <c r="AK1185" s="136">
        <f ca="1">IF(AND(AND($AK$3&lt;=B1185,B1185&lt;=$AK$1),B1185&lt;&gt;""),1,0)</f>
        <v>1</v>
      </c>
      <c r="AL1185" s="136">
        <f>IF(OR(F1185="工事・メンテ（共用可）",F1185="要調整"),0.5,IF(F1185="ヘリ訓練日",0.4,1))</f>
        <v>1</v>
      </c>
      <c r="AM1185" s="136">
        <v>1</v>
      </c>
    </row>
    <row r="1186" spans="1:39" ht="75">
      <c r="A1186" s="148">
        <v>664</v>
      </c>
      <c r="B1186" s="149">
        <v>46105</v>
      </c>
      <c r="C1186" s="150">
        <v>9</v>
      </c>
      <c r="D1186" s="150">
        <v>17</v>
      </c>
      <c r="E1186" s="153" t="s">
        <v>77</v>
      </c>
      <c r="F1186" s="156" t="s">
        <v>38</v>
      </c>
      <c r="G1186" s="156" t="s">
        <v>495</v>
      </c>
      <c r="H1186" s="138" t="str">
        <f>IF(OR(G1186="中止",G1186="取消"),"998",IF(ISNA(MATCH($E1186,施設情報!$B$2:$B$96,0)),"999",INDEX(施設情報!$C$2:$C$96,MATCH($E1186,施設情報!$B$2:$B$96,0))))</f>
        <v>998</v>
      </c>
      <c r="I1186" s="139">
        <f t="shared" si="305"/>
        <v>46105</v>
      </c>
      <c r="J1186" s="137" t="str">
        <f t="shared" si="306"/>
        <v>998-46105</v>
      </c>
      <c r="K1186" s="137">
        <f t="shared" si="307"/>
        <v>0.375</v>
      </c>
      <c r="L1186" s="137">
        <f t="shared" si="308"/>
        <v>0.70833333333333337</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0</v>
      </c>
      <c r="U1186" s="137">
        <f t="shared" si="313"/>
        <v>0</v>
      </c>
      <c r="V1186" s="137">
        <f t="shared" si="313"/>
        <v>100</v>
      </c>
      <c r="W1186" s="137">
        <f t="shared" si="314"/>
        <v>100</v>
      </c>
      <c r="X1186" s="137">
        <f t="shared" si="314"/>
        <v>100</v>
      </c>
      <c r="Y1186" s="137">
        <f t="shared" si="314"/>
        <v>100</v>
      </c>
      <c r="Z1186" s="137">
        <f t="shared" si="314"/>
        <v>100</v>
      </c>
      <c r="AA1186" s="137">
        <f t="shared" si="314"/>
        <v>100</v>
      </c>
      <c r="AB1186" s="137">
        <f t="shared" si="314"/>
        <v>100</v>
      </c>
      <c r="AC1186" s="137">
        <f t="shared" si="314"/>
        <v>100</v>
      </c>
      <c r="AD1186" s="137">
        <f t="shared" si="314"/>
        <v>0</v>
      </c>
      <c r="AE1186" s="137">
        <f t="shared" si="314"/>
        <v>0</v>
      </c>
      <c r="AF1186" s="137">
        <f t="shared" si="314"/>
        <v>0</v>
      </c>
      <c r="AG1186" s="137">
        <f t="shared" si="314"/>
        <v>0</v>
      </c>
      <c r="AH1186" s="137">
        <f t="shared" si="314"/>
        <v>0</v>
      </c>
      <c r="AI1186" s="137">
        <f t="shared" si="314"/>
        <v>0</v>
      </c>
      <c r="AJ1186" s="137">
        <f t="shared" si="314"/>
        <v>0</v>
      </c>
      <c r="AK1186" s="136">
        <f ca="1">IF(AND(AND($AK$3&lt;=B1186,B1186&lt;=$AK$1),B1186&lt;&gt;""),1,0)</f>
        <v>1</v>
      </c>
      <c r="AL1186" s="136">
        <f>IF(OR(F1186="工事・メンテ（共用可）",F1186="要調整"),0.5,IF(F1186="ヘリ訓練日",0.4,1))</f>
        <v>1</v>
      </c>
      <c r="AM1186" s="136">
        <v>1</v>
      </c>
    </row>
    <row r="1187" spans="1:39" ht="37.5">
      <c r="A1187" s="148">
        <v>688</v>
      </c>
      <c r="B1187" s="149">
        <v>46105</v>
      </c>
      <c r="C1187" s="150">
        <v>9</v>
      </c>
      <c r="D1187" s="150">
        <v>17</v>
      </c>
      <c r="E1187" s="153" t="s">
        <v>88</v>
      </c>
      <c r="F1187" s="156" t="s">
        <v>38</v>
      </c>
      <c r="G1187" s="156" t="s">
        <v>495</v>
      </c>
      <c r="H1187" s="138" t="str">
        <f>IF(OR(G1187="中止",G1187="取消"),"998",IF(ISNA(MATCH($E1187,施設情報!$B$2:$B$96,0)),"999",INDEX(施設情報!$C$2:$C$96,MATCH($E1187,施設情報!$B$2:$B$96,0))))</f>
        <v>998</v>
      </c>
      <c r="I1187" s="139">
        <f t="shared" si="305"/>
        <v>46105</v>
      </c>
      <c r="J1187" s="137" t="str">
        <f t="shared" si="306"/>
        <v>998-46105</v>
      </c>
      <c r="K1187" s="137">
        <f t="shared" si="307"/>
        <v>0.375</v>
      </c>
      <c r="L1187" s="137">
        <f t="shared" si="308"/>
        <v>0.70833333333333337</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0</v>
      </c>
      <c r="U1187" s="137">
        <f t="shared" si="313"/>
        <v>0</v>
      </c>
      <c r="V1187" s="137">
        <f t="shared" si="313"/>
        <v>100</v>
      </c>
      <c r="W1187" s="137">
        <f t="shared" si="314"/>
        <v>100</v>
      </c>
      <c r="X1187" s="137">
        <f t="shared" si="314"/>
        <v>100</v>
      </c>
      <c r="Y1187" s="137">
        <f t="shared" si="314"/>
        <v>100</v>
      </c>
      <c r="Z1187" s="137">
        <f t="shared" si="314"/>
        <v>100</v>
      </c>
      <c r="AA1187" s="137">
        <f t="shared" si="314"/>
        <v>100</v>
      </c>
      <c r="AB1187" s="137">
        <f t="shared" si="314"/>
        <v>100</v>
      </c>
      <c r="AC1187" s="137">
        <f t="shared" si="314"/>
        <v>100</v>
      </c>
      <c r="AD1187" s="137">
        <f t="shared" si="314"/>
        <v>0</v>
      </c>
      <c r="AE1187" s="137">
        <f t="shared" si="314"/>
        <v>0</v>
      </c>
      <c r="AF1187" s="137">
        <f t="shared" si="314"/>
        <v>0</v>
      </c>
      <c r="AG1187" s="137">
        <f t="shared" si="314"/>
        <v>0</v>
      </c>
      <c r="AH1187" s="137">
        <f t="shared" si="314"/>
        <v>0</v>
      </c>
      <c r="AI1187" s="137">
        <f t="shared" si="314"/>
        <v>0</v>
      </c>
      <c r="AJ1187" s="137">
        <f t="shared" si="314"/>
        <v>0</v>
      </c>
      <c r="AK1187" s="136">
        <f ca="1">IF(AND(AND($AK$3&lt;=B1187,B1187&lt;=$AK$1),B1187&lt;&gt;""),1,0)</f>
        <v>1</v>
      </c>
      <c r="AL1187" s="136">
        <f>IF(OR(F1187="工事・メンテ（共用可）",F1187="要調整"),0.5,IF(F1187="ヘリ訓練日",0.4,1))</f>
        <v>1</v>
      </c>
      <c r="AM1187" s="136">
        <v>1</v>
      </c>
    </row>
    <row r="1188" spans="1:39" ht="37.5">
      <c r="A1188" s="148">
        <v>948</v>
      </c>
      <c r="B1188" s="149">
        <v>46105</v>
      </c>
      <c r="C1188" s="150">
        <v>9</v>
      </c>
      <c r="D1188" s="150">
        <v>13</v>
      </c>
      <c r="E1188" s="153" t="s">
        <v>40</v>
      </c>
      <c r="F1188" s="156" t="s">
        <v>96</v>
      </c>
      <c r="G1188" s="156" t="s">
        <v>1</v>
      </c>
      <c r="H1188" s="138" t="str">
        <f>IF(OR(G1188="中止",G1188="取消"),"998",IF(ISNA(MATCH($E1188,施設情報!$B$2:$B$96,0)),"999",INDEX(施設情報!$C$2:$C$96,MATCH($E1188,施設情報!$B$2:$B$96,0))))</f>
        <v>003</v>
      </c>
      <c r="I1188" s="139">
        <f t="shared" si="305"/>
        <v>46105</v>
      </c>
      <c r="J1188" s="137" t="str">
        <f t="shared" si="306"/>
        <v>003-46105</v>
      </c>
      <c r="K1188" s="137">
        <f t="shared" si="307"/>
        <v>0.375</v>
      </c>
      <c r="L1188" s="137">
        <f t="shared" si="308"/>
        <v>0.54166666666666663</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0</v>
      </c>
      <c r="U1188" s="137">
        <f t="shared" si="313"/>
        <v>0</v>
      </c>
      <c r="V1188" s="137">
        <f t="shared" si="313"/>
        <v>100</v>
      </c>
      <c r="W1188" s="137">
        <f t="shared" si="314"/>
        <v>100</v>
      </c>
      <c r="X1188" s="137">
        <f t="shared" si="314"/>
        <v>100</v>
      </c>
      <c r="Y1188" s="137">
        <f t="shared" si="314"/>
        <v>100</v>
      </c>
      <c r="Z1188" s="137">
        <f t="shared" si="314"/>
        <v>0</v>
      </c>
      <c r="AA1188" s="137">
        <f t="shared" si="314"/>
        <v>0</v>
      </c>
      <c r="AB1188" s="137">
        <f t="shared" si="314"/>
        <v>0</v>
      </c>
      <c r="AC1188" s="137">
        <f t="shared" si="314"/>
        <v>0</v>
      </c>
      <c r="AD1188" s="137">
        <f t="shared" si="314"/>
        <v>0</v>
      </c>
      <c r="AE1188" s="137">
        <f t="shared" si="314"/>
        <v>0</v>
      </c>
      <c r="AF1188" s="137">
        <f t="shared" si="314"/>
        <v>0</v>
      </c>
      <c r="AG1188" s="137">
        <f t="shared" si="314"/>
        <v>0</v>
      </c>
      <c r="AH1188" s="137">
        <f t="shared" si="314"/>
        <v>0</v>
      </c>
      <c r="AI1188" s="137">
        <f t="shared" si="314"/>
        <v>0</v>
      </c>
      <c r="AJ1188" s="137">
        <f t="shared" si="314"/>
        <v>0</v>
      </c>
      <c r="AK1188" s="136">
        <f ca="1">IF(AND(AND($AK$3&lt;=B1188,B1188&lt;=$AK$1),B1188&lt;&gt;""),1,0)</f>
        <v>1</v>
      </c>
      <c r="AL1188" s="136">
        <f>IF(OR(F1188="工事・メンテ（共用可）",F1188="要調整"),0.5,IF(F1188="ヘリ訓練日",0.4,1))</f>
        <v>1</v>
      </c>
      <c r="AM1188" s="136">
        <v>1</v>
      </c>
    </row>
    <row r="1189" spans="1:39" ht="37.5">
      <c r="A1189" s="148">
        <v>949</v>
      </c>
      <c r="B1189" s="149">
        <v>46105</v>
      </c>
      <c r="C1189" s="150">
        <v>9</v>
      </c>
      <c r="D1189" s="150">
        <v>13</v>
      </c>
      <c r="E1189" s="153" t="s">
        <v>50</v>
      </c>
      <c r="F1189" s="156" t="s">
        <v>96</v>
      </c>
      <c r="G1189" s="156" t="s">
        <v>1</v>
      </c>
      <c r="H1189" s="138" t="str">
        <f>IF(OR(G1189="中止",G1189="取消"),"998",IF(ISNA(MATCH($E1189,施設情報!$B$2:$B$96,0)),"999",INDEX(施設情報!$C$2:$C$96,MATCH($E1189,施設情報!$B$2:$B$96,0))))</f>
        <v>022</v>
      </c>
      <c r="I1189" s="139">
        <f t="shared" si="305"/>
        <v>46105</v>
      </c>
      <c r="J1189" s="137" t="str">
        <f t="shared" si="306"/>
        <v>022-46105</v>
      </c>
      <c r="K1189" s="137">
        <f t="shared" si="307"/>
        <v>0.375</v>
      </c>
      <c r="L1189" s="137">
        <f t="shared" si="308"/>
        <v>0.54166666666666663</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0</v>
      </c>
      <c r="U1189" s="137">
        <f t="shared" si="313"/>
        <v>0</v>
      </c>
      <c r="V1189" s="137">
        <f t="shared" si="313"/>
        <v>100</v>
      </c>
      <c r="W1189" s="137">
        <f t="shared" si="314"/>
        <v>100</v>
      </c>
      <c r="X1189" s="137">
        <f t="shared" si="314"/>
        <v>100</v>
      </c>
      <c r="Y1189" s="137">
        <f t="shared" si="314"/>
        <v>100</v>
      </c>
      <c r="Z1189" s="137">
        <f t="shared" si="314"/>
        <v>0</v>
      </c>
      <c r="AA1189" s="137">
        <f t="shared" si="314"/>
        <v>0</v>
      </c>
      <c r="AB1189" s="137">
        <f t="shared" si="314"/>
        <v>0</v>
      </c>
      <c r="AC1189" s="137">
        <f t="shared" si="314"/>
        <v>0</v>
      </c>
      <c r="AD1189" s="137">
        <f t="shared" si="314"/>
        <v>0</v>
      </c>
      <c r="AE1189" s="137">
        <f t="shared" si="314"/>
        <v>0</v>
      </c>
      <c r="AF1189" s="137">
        <f t="shared" si="314"/>
        <v>0</v>
      </c>
      <c r="AG1189" s="137">
        <f t="shared" si="314"/>
        <v>0</v>
      </c>
      <c r="AH1189" s="137">
        <f t="shared" si="314"/>
        <v>0</v>
      </c>
      <c r="AI1189" s="137">
        <f t="shared" si="314"/>
        <v>0</v>
      </c>
      <c r="AJ1189" s="137">
        <f t="shared" si="314"/>
        <v>0</v>
      </c>
      <c r="AK1189" s="136">
        <f ca="1">IF(AND(AND($AK$3&lt;=B1189,B1189&lt;=$AK$1),B1189&lt;&gt;""),1,0)</f>
        <v>1</v>
      </c>
      <c r="AL1189" s="136">
        <f>IF(OR(F1189="工事・メンテ（共用可）",F1189="要調整"),0.5,IF(F1189="ヘリ訓練日",0.4,1))</f>
        <v>1</v>
      </c>
      <c r="AM1189" s="136">
        <v>1</v>
      </c>
    </row>
    <row r="1190" spans="1:39" ht="56.25">
      <c r="A1190" s="148">
        <v>950</v>
      </c>
      <c r="B1190" s="149">
        <v>46105</v>
      </c>
      <c r="C1190" s="150">
        <v>9</v>
      </c>
      <c r="D1190" s="150">
        <v>13</v>
      </c>
      <c r="E1190" s="153" t="s">
        <v>51</v>
      </c>
      <c r="F1190" s="156" t="s">
        <v>96</v>
      </c>
      <c r="G1190" s="156" t="s">
        <v>1</v>
      </c>
      <c r="H1190" s="138" t="str">
        <f>IF(OR(G1190="中止",G1190="取消"),"998",IF(ISNA(MATCH($E1190,施設情報!$B$2:$B$96,0)),"999",INDEX(施設情報!$C$2:$C$96,MATCH($E1190,施設情報!$B$2:$B$96,0))))</f>
        <v>023</v>
      </c>
      <c r="I1190" s="139">
        <f t="shared" si="305"/>
        <v>46105</v>
      </c>
      <c r="J1190" s="137" t="str">
        <f t="shared" si="306"/>
        <v>023-46105</v>
      </c>
      <c r="K1190" s="137">
        <f t="shared" si="307"/>
        <v>0.375</v>
      </c>
      <c r="L1190" s="137">
        <f t="shared" si="308"/>
        <v>0.54166666666666663</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0</v>
      </c>
      <c r="U1190" s="137">
        <f t="shared" si="313"/>
        <v>0</v>
      </c>
      <c r="V1190" s="137">
        <f t="shared" si="313"/>
        <v>100</v>
      </c>
      <c r="W1190" s="137">
        <f t="shared" si="314"/>
        <v>100</v>
      </c>
      <c r="X1190" s="137">
        <f t="shared" si="314"/>
        <v>100</v>
      </c>
      <c r="Y1190" s="137">
        <f t="shared" si="314"/>
        <v>100</v>
      </c>
      <c r="Z1190" s="137">
        <f t="shared" si="314"/>
        <v>0</v>
      </c>
      <c r="AA1190" s="137">
        <f t="shared" si="314"/>
        <v>0</v>
      </c>
      <c r="AB1190" s="137">
        <f t="shared" si="314"/>
        <v>0</v>
      </c>
      <c r="AC1190" s="137">
        <f t="shared" si="314"/>
        <v>0</v>
      </c>
      <c r="AD1190" s="137">
        <f t="shared" si="314"/>
        <v>0</v>
      </c>
      <c r="AE1190" s="137">
        <f t="shared" si="314"/>
        <v>0</v>
      </c>
      <c r="AF1190" s="137">
        <f t="shared" si="314"/>
        <v>0</v>
      </c>
      <c r="AG1190" s="137">
        <f t="shared" si="314"/>
        <v>0</v>
      </c>
      <c r="AH1190" s="137">
        <f t="shared" si="314"/>
        <v>0</v>
      </c>
      <c r="AI1190" s="137">
        <f t="shared" si="314"/>
        <v>0</v>
      </c>
      <c r="AJ1190" s="137">
        <f t="shared" si="314"/>
        <v>0</v>
      </c>
      <c r="AK1190" s="136">
        <f ca="1">IF(AND(AND($AK$3&lt;=B1190,B1190&lt;=$AK$1),B1190&lt;&gt;""),1,0)</f>
        <v>1</v>
      </c>
      <c r="AL1190" s="136">
        <f>IF(OR(F1190="工事・メンテ（共用可）",F1190="要調整"),0.5,IF(F1190="ヘリ訓練日",0.4,1))</f>
        <v>1</v>
      </c>
      <c r="AM1190" s="136">
        <v>1</v>
      </c>
    </row>
    <row r="1191" spans="1:39" ht="93.75">
      <c r="A1191" s="148">
        <v>951</v>
      </c>
      <c r="B1191" s="149">
        <v>46105</v>
      </c>
      <c r="C1191" s="150">
        <v>9</v>
      </c>
      <c r="D1191" s="150">
        <v>13</v>
      </c>
      <c r="E1191" s="153" t="s">
        <v>83</v>
      </c>
      <c r="F1191" s="156" t="s">
        <v>96</v>
      </c>
      <c r="G1191" s="156" t="s">
        <v>1</v>
      </c>
      <c r="H1191" s="138" t="str">
        <f>IF(OR(G1191="中止",G1191="取消"),"998",IF(ISNA(MATCH($E1191,施設情報!$B$2:$B$96,0)),"999",INDEX(施設情報!$C$2:$C$96,MATCH($E1191,施設情報!$B$2:$B$96,0))))</f>
        <v>060</v>
      </c>
      <c r="I1191" s="139">
        <f t="shared" si="305"/>
        <v>46105</v>
      </c>
      <c r="J1191" s="137" t="str">
        <f t="shared" si="306"/>
        <v>060-46105</v>
      </c>
      <c r="K1191" s="137">
        <f t="shared" si="307"/>
        <v>0.375</v>
      </c>
      <c r="L1191" s="137">
        <f t="shared" si="308"/>
        <v>0.54166666666666663</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0</v>
      </c>
      <c r="U1191" s="137">
        <f t="shared" si="313"/>
        <v>0</v>
      </c>
      <c r="V1191" s="137">
        <f t="shared" si="313"/>
        <v>100</v>
      </c>
      <c r="W1191" s="137">
        <f t="shared" si="314"/>
        <v>100</v>
      </c>
      <c r="X1191" s="137">
        <f t="shared" si="314"/>
        <v>100</v>
      </c>
      <c r="Y1191" s="137">
        <f t="shared" si="314"/>
        <v>100</v>
      </c>
      <c r="Z1191" s="137">
        <f t="shared" si="314"/>
        <v>0</v>
      </c>
      <c r="AA1191" s="137">
        <f t="shared" si="314"/>
        <v>0</v>
      </c>
      <c r="AB1191" s="137">
        <f t="shared" si="314"/>
        <v>0</v>
      </c>
      <c r="AC1191" s="137">
        <f t="shared" si="314"/>
        <v>0</v>
      </c>
      <c r="AD1191" s="137">
        <f t="shared" si="314"/>
        <v>0</v>
      </c>
      <c r="AE1191" s="137">
        <f t="shared" si="314"/>
        <v>0</v>
      </c>
      <c r="AF1191" s="137">
        <f t="shared" si="314"/>
        <v>0</v>
      </c>
      <c r="AG1191" s="137">
        <f t="shared" si="314"/>
        <v>0</v>
      </c>
      <c r="AH1191" s="137">
        <f t="shared" si="314"/>
        <v>0</v>
      </c>
      <c r="AI1191" s="137">
        <f t="shared" si="314"/>
        <v>0</v>
      </c>
      <c r="AJ1191" s="137">
        <f t="shared" si="314"/>
        <v>0</v>
      </c>
      <c r="AK1191" s="136">
        <f ca="1">IF(AND(AND($AK$3&lt;=B1191,B1191&lt;=$AK$1),B1191&lt;&gt;""),1,0)</f>
        <v>1</v>
      </c>
      <c r="AL1191" s="136">
        <f>IF(OR(F1191="工事・メンテ（共用可）",F1191="要調整"),0.5,IF(F1191="ヘリ訓練日",0.4,1))</f>
        <v>1</v>
      </c>
      <c r="AM1191" s="136">
        <v>1</v>
      </c>
    </row>
    <row r="1192" spans="1:39" ht="75">
      <c r="A1192" s="148">
        <v>952</v>
      </c>
      <c r="B1192" s="149">
        <v>46105</v>
      </c>
      <c r="C1192" s="150">
        <v>9</v>
      </c>
      <c r="D1192" s="150">
        <v>13</v>
      </c>
      <c r="E1192" s="153" t="s">
        <v>77</v>
      </c>
      <c r="F1192" s="156" t="s">
        <v>96</v>
      </c>
      <c r="G1192" s="156" t="s">
        <v>1</v>
      </c>
      <c r="H1192" s="138" t="str">
        <f>IF(OR(G1192="中止",G1192="取消"),"998",IF(ISNA(MATCH($E1192,施設情報!$B$2:$B$96,0)),"999",INDEX(施設情報!$C$2:$C$96,MATCH($E1192,施設情報!$B$2:$B$96,0))))</f>
        <v>054</v>
      </c>
      <c r="I1192" s="139">
        <f t="shared" si="305"/>
        <v>46105</v>
      </c>
      <c r="J1192" s="137" t="str">
        <f t="shared" si="306"/>
        <v>054-46105</v>
      </c>
      <c r="K1192" s="137">
        <f t="shared" si="307"/>
        <v>0.375</v>
      </c>
      <c r="L1192" s="137">
        <f t="shared" si="308"/>
        <v>0.54166666666666663</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0</v>
      </c>
      <c r="U1192" s="137">
        <f t="shared" si="313"/>
        <v>0</v>
      </c>
      <c r="V1192" s="137">
        <f t="shared" si="313"/>
        <v>100</v>
      </c>
      <c r="W1192" s="137">
        <f t="shared" si="314"/>
        <v>100</v>
      </c>
      <c r="X1192" s="137">
        <f t="shared" si="314"/>
        <v>100</v>
      </c>
      <c r="Y1192" s="137">
        <f t="shared" si="314"/>
        <v>100</v>
      </c>
      <c r="Z1192" s="137">
        <f t="shared" si="314"/>
        <v>0</v>
      </c>
      <c r="AA1192" s="137">
        <f t="shared" si="314"/>
        <v>0</v>
      </c>
      <c r="AB1192" s="137">
        <f t="shared" si="314"/>
        <v>0</v>
      </c>
      <c r="AC1192" s="137">
        <f t="shared" si="314"/>
        <v>0</v>
      </c>
      <c r="AD1192" s="137">
        <f t="shared" si="314"/>
        <v>0</v>
      </c>
      <c r="AE1192" s="137">
        <f t="shared" si="314"/>
        <v>0</v>
      </c>
      <c r="AF1192" s="137">
        <f t="shared" si="314"/>
        <v>0</v>
      </c>
      <c r="AG1192" s="137">
        <f t="shared" si="314"/>
        <v>0</v>
      </c>
      <c r="AH1192" s="137">
        <f t="shared" si="314"/>
        <v>0</v>
      </c>
      <c r="AI1192" s="137">
        <f t="shared" si="314"/>
        <v>0</v>
      </c>
      <c r="AJ1192" s="137">
        <f t="shared" si="314"/>
        <v>0</v>
      </c>
      <c r="AK1192" s="136">
        <f ca="1">IF(AND(AND($AK$3&lt;=B1192,B1192&lt;=$AK$1),B1192&lt;&gt;""),1,0)</f>
        <v>1</v>
      </c>
      <c r="AL1192" s="136">
        <f>IF(OR(F1192="工事・メンテ（共用可）",F1192="要調整"),0.5,IF(F1192="ヘリ訓練日",0.4,1))</f>
        <v>1</v>
      </c>
      <c r="AM1192" s="136">
        <v>1</v>
      </c>
    </row>
    <row r="1193" spans="1:39" ht="56.25">
      <c r="A1193" s="148">
        <v>378</v>
      </c>
      <c r="B1193" s="152">
        <v>46106</v>
      </c>
      <c r="C1193" s="154">
        <v>9</v>
      </c>
      <c r="D1193" s="154">
        <v>17</v>
      </c>
      <c r="E1193" s="153" t="s">
        <v>53</v>
      </c>
      <c r="F1193" s="207" t="s">
        <v>96</v>
      </c>
      <c r="G1193" s="207" t="s">
        <v>1</v>
      </c>
      <c r="H1193" s="138" t="str">
        <f>IF(OR(G1193="中止",G1193="取消"),"998",IF(ISNA(MATCH($E1193,施設情報!$B$2:$B$96,0)),"999",INDEX(施設情報!$C$2:$C$96,MATCH($E1193,施設情報!$B$2:$B$96,0))))</f>
        <v>024</v>
      </c>
      <c r="I1193" s="139">
        <f t="shared" si="305"/>
        <v>46106</v>
      </c>
      <c r="J1193" s="137" t="str">
        <f t="shared" si="306"/>
        <v>024-46106</v>
      </c>
      <c r="K1193" s="137">
        <f t="shared" si="307"/>
        <v>0.375</v>
      </c>
      <c r="L1193" s="137">
        <f t="shared" si="308"/>
        <v>0.70833333333333337</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0</v>
      </c>
      <c r="U1193" s="137">
        <f t="shared" si="313"/>
        <v>0</v>
      </c>
      <c r="V1193" s="137">
        <f t="shared" si="313"/>
        <v>100</v>
      </c>
      <c r="W1193" s="137">
        <f t="shared" si="314"/>
        <v>100</v>
      </c>
      <c r="X1193" s="137">
        <f t="shared" si="314"/>
        <v>100</v>
      </c>
      <c r="Y1193" s="137">
        <f t="shared" si="314"/>
        <v>100</v>
      </c>
      <c r="Z1193" s="137">
        <f t="shared" si="314"/>
        <v>100</v>
      </c>
      <c r="AA1193" s="137">
        <f t="shared" si="314"/>
        <v>100</v>
      </c>
      <c r="AB1193" s="137">
        <f t="shared" si="314"/>
        <v>100</v>
      </c>
      <c r="AC1193" s="137">
        <f t="shared" si="314"/>
        <v>100</v>
      </c>
      <c r="AD1193" s="137">
        <f t="shared" si="314"/>
        <v>0</v>
      </c>
      <c r="AE1193" s="137">
        <f t="shared" si="314"/>
        <v>0</v>
      </c>
      <c r="AF1193" s="137">
        <f t="shared" si="314"/>
        <v>0</v>
      </c>
      <c r="AG1193" s="137">
        <f t="shared" si="314"/>
        <v>0</v>
      </c>
      <c r="AH1193" s="137">
        <f t="shared" si="314"/>
        <v>0</v>
      </c>
      <c r="AI1193" s="137">
        <f t="shared" si="314"/>
        <v>0</v>
      </c>
      <c r="AJ1193" s="137">
        <f t="shared" si="314"/>
        <v>0</v>
      </c>
      <c r="AK1193" s="136">
        <f ca="1">IF(AND(AND($AK$3&lt;=B1193,B1193&lt;=$AK$1),B1193&lt;&gt;""),1,0)</f>
        <v>1</v>
      </c>
      <c r="AL1193" s="136">
        <f>IF(OR(F1193="工事・メンテ（共用可）",F1193="要調整"),0.5,IF(F1193="ヘリ訓練日",0.4,1))</f>
        <v>1</v>
      </c>
      <c r="AM1193" s="136">
        <v>1</v>
      </c>
    </row>
    <row r="1194" spans="1:39" ht="75">
      <c r="A1194" s="148">
        <v>665</v>
      </c>
      <c r="B1194" s="149">
        <v>46106</v>
      </c>
      <c r="C1194" s="150">
        <v>9</v>
      </c>
      <c r="D1194" s="150">
        <v>17</v>
      </c>
      <c r="E1194" s="153" t="s">
        <v>77</v>
      </c>
      <c r="F1194" s="156" t="s">
        <v>38</v>
      </c>
      <c r="G1194" s="156" t="s">
        <v>495</v>
      </c>
      <c r="H1194" s="138" t="str">
        <f>IF(OR(G1194="中止",G1194="取消"),"998",IF(ISNA(MATCH($E1194,施設情報!$B$2:$B$96,0)),"999",INDEX(施設情報!$C$2:$C$96,MATCH($E1194,施設情報!$B$2:$B$96,0))))</f>
        <v>998</v>
      </c>
      <c r="I1194" s="139">
        <f t="shared" si="305"/>
        <v>46106</v>
      </c>
      <c r="J1194" s="137" t="str">
        <f t="shared" si="306"/>
        <v>998-46106</v>
      </c>
      <c r="K1194" s="137">
        <f t="shared" si="307"/>
        <v>0.375</v>
      </c>
      <c r="L1194" s="137">
        <f t="shared" si="308"/>
        <v>0.70833333333333337</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0</v>
      </c>
      <c r="U1194" s="137">
        <f t="shared" si="313"/>
        <v>0</v>
      </c>
      <c r="V1194" s="137">
        <f t="shared" si="313"/>
        <v>100</v>
      </c>
      <c r="W1194" s="137">
        <f t="shared" si="314"/>
        <v>100</v>
      </c>
      <c r="X1194" s="137">
        <f t="shared" si="314"/>
        <v>100</v>
      </c>
      <c r="Y1194" s="137">
        <f t="shared" si="314"/>
        <v>100</v>
      </c>
      <c r="Z1194" s="137">
        <f t="shared" si="314"/>
        <v>100</v>
      </c>
      <c r="AA1194" s="137">
        <f t="shared" si="314"/>
        <v>100</v>
      </c>
      <c r="AB1194" s="137">
        <f t="shared" si="314"/>
        <v>100</v>
      </c>
      <c r="AC1194" s="137">
        <f t="shared" si="314"/>
        <v>100</v>
      </c>
      <c r="AD1194" s="137">
        <f t="shared" si="314"/>
        <v>0</v>
      </c>
      <c r="AE1194" s="137">
        <f t="shared" si="314"/>
        <v>0</v>
      </c>
      <c r="AF1194" s="137">
        <f t="shared" si="314"/>
        <v>0</v>
      </c>
      <c r="AG1194" s="137">
        <f t="shared" si="314"/>
        <v>0</v>
      </c>
      <c r="AH1194" s="137">
        <f t="shared" si="314"/>
        <v>0</v>
      </c>
      <c r="AI1194" s="137">
        <f t="shared" si="314"/>
        <v>0</v>
      </c>
      <c r="AJ1194" s="137">
        <f t="shared" si="314"/>
        <v>0</v>
      </c>
      <c r="AK1194" s="136">
        <f ca="1">IF(AND(AND($AK$3&lt;=B1194,B1194&lt;=$AK$1),B1194&lt;&gt;""),1,0)</f>
        <v>1</v>
      </c>
      <c r="AL1194" s="136">
        <f>IF(OR(F1194="工事・メンテ（共用可）",F1194="要調整"),0.5,IF(F1194="ヘリ訓練日",0.4,1))</f>
        <v>1</v>
      </c>
      <c r="AM1194" s="136">
        <v>1</v>
      </c>
    </row>
    <row r="1195" spans="1:39" ht="56.25">
      <c r="A1195" s="148">
        <v>379</v>
      </c>
      <c r="B1195" s="152">
        <v>46107</v>
      </c>
      <c r="C1195" s="154">
        <v>9</v>
      </c>
      <c r="D1195" s="154">
        <v>17</v>
      </c>
      <c r="E1195" s="153" t="s">
        <v>53</v>
      </c>
      <c r="F1195" s="207" t="s">
        <v>96</v>
      </c>
      <c r="G1195" s="207" t="s">
        <v>1</v>
      </c>
      <c r="H1195" s="138" t="str">
        <f>IF(OR(G1195="中止",G1195="取消"),"998",IF(ISNA(MATCH($E1195,施設情報!$B$2:$B$96,0)),"999",INDEX(施設情報!$C$2:$C$96,MATCH($E1195,施設情報!$B$2:$B$96,0))))</f>
        <v>024</v>
      </c>
      <c r="I1195" s="139">
        <f t="shared" si="305"/>
        <v>46107</v>
      </c>
      <c r="J1195" s="137" t="str">
        <f t="shared" si="306"/>
        <v>024-46107</v>
      </c>
      <c r="K1195" s="137">
        <f t="shared" si="307"/>
        <v>0.375</v>
      </c>
      <c r="L1195" s="137">
        <f t="shared" si="308"/>
        <v>0.70833333333333337</v>
      </c>
      <c r="M1195" s="137">
        <f t="shared" ref="M1195:V1207" si="315">IF(AND(M$3&gt;=$K1195,M$3&lt;$L1195),100*$AM1195,0)</f>
        <v>0</v>
      </c>
      <c r="N1195" s="137">
        <f t="shared" si="315"/>
        <v>0</v>
      </c>
      <c r="O1195" s="137">
        <f t="shared" si="315"/>
        <v>0</v>
      </c>
      <c r="P1195" s="137">
        <f t="shared" si="315"/>
        <v>0</v>
      </c>
      <c r="Q1195" s="137">
        <f t="shared" si="315"/>
        <v>0</v>
      </c>
      <c r="R1195" s="137">
        <f t="shared" si="315"/>
        <v>0</v>
      </c>
      <c r="S1195" s="137">
        <f t="shared" si="315"/>
        <v>0</v>
      </c>
      <c r="T1195" s="137">
        <f t="shared" si="315"/>
        <v>0</v>
      </c>
      <c r="U1195" s="137">
        <f t="shared" si="315"/>
        <v>0</v>
      </c>
      <c r="V1195" s="137">
        <f t="shared" si="315"/>
        <v>100</v>
      </c>
      <c r="W1195" s="137">
        <f t="shared" ref="W1195:AJ1207" si="316">IF(AND(W$3&gt;=$K1195,W$3&lt;$L1195),100*$AM1195,0)</f>
        <v>100</v>
      </c>
      <c r="X1195" s="137">
        <f t="shared" si="316"/>
        <v>100</v>
      </c>
      <c r="Y1195" s="137">
        <f t="shared" si="316"/>
        <v>100</v>
      </c>
      <c r="Z1195" s="137">
        <f t="shared" si="316"/>
        <v>100</v>
      </c>
      <c r="AA1195" s="137">
        <f t="shared" si="316"/>
        <v>100</v>
      </c>
      <c r="AB1195" s="137">
        <f t="shared" si="316"/>
        <v>100</v>
      </c>
      <c r="AC1195" s="137">
        <f t="shared" si="316"/>
        <v>100</v>
      </c>
      <c r="AD1195" s="137">
        <f t="shared" si="316"/>
        <v>0</v>
      </c>
      <c r="AE1195" s="137">
        <f t="shared" si="316"/>
        <v>0</v>
      </c>
      <c r="AF1195" s="137">
        <f t="shared" si="316"/>
        <v>0</v>
      </c>
      <c r="AG1195" s="137">
        <f t="shared" si="316"/>
        <v>0</v>
      </c>
      <c r="AH1195" s="137">
        <f t="shared" si="316"/>
        <v>0</v>
      </c>
      <c r="AI1195" s="137">
        <f t="shared" si="316"/>
        <v>0</v>
      </c>
      <c r="AJ1195" s="137">
        <f t="shared" si="316"/>
        <v>0</v>
      </c>
      <c r="AK1195" s="136">
        <f ca="1">IF(AND(AND($AK$3&lt;=B1195,B1195&lt;=$AK$1),B1195&lt;&gt;""),1,0)</f>
        <v>1</v>
      </c>
      <c r="AL1195" s="136">
        <f>IF(OR(F1195="工事・メンテ（共用可）",F1195="要調整"),0.5,IF(F1195="ヘリ訓練日",0.4,1))</f>
        <v>1</v>
      </c>
      <c r="AM1195" s="136">
        <v>1</v>
      </c>
    </row>
    <row r="1196" spans="1:39" ht="75">
      <c r="A1196" s="148">
        <v>666</v>
      </c>
      <c r="B1196" s="149">
        <v>46107</v>
      </c>
      <c r="C1196" s="150">
        <v>9</v>
      </c>
      <c r="D1196" s="150">
        <v>17</v>
      </c>
      <c r="E1196" s="153" t="s">
        <v>77</v>
      </c>
      <c r="F1196" s="156" t="s">
        <v>38</v>
      </c>
      <c r="G1196" s="156" t="s">
        <v>495</v>
      </c>
      <c r="H1196" s="138" t="str">
        <f>IF(OR(G1196="中止",G1196="取消"),"998",IF(ISNA(MATCH($E1196,施設情報!$B$2:$B$96,0)),"999",INDEX(施設情報!$C$2:$C$96,MATCH($E1196,施設情報!$B$2:$B$96,0))))</f>
        <v>998</v>
      </c>
      <c r="I1196" s="139">
        <f t="shared" si="305"/>
        <v>46107</v>
      </c>
      <c r="J1196" s="137" t="str">
        <f t="shared" si="306"/>
        <v>998-46107</v>
      </c>
      <c r="K1196" s="137">
        <f t="shared" si="307"/>
        <v>0.375</v>
      </c>
      <c r="L1196" s="137">
        <f t="shared" si="308"/>
        <v>0.70833333333333337</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0</v>
      </c>
      <c r="U1196" s="137">
        <f t="shared" si="315"/>
        <v>0</v>
      </c>
      <c r="V1196" s="137">
        <f t="shared" si="315"/>
        <v>100</v>
      </c>
      <c r="W1196" s="137">
        <f t="shared" si="316"/>
        <v>100</v>
      </c>
      <c r="X1196" s="137">
        <f t="shared" si="316"/>
        <v>100</v>
      </c>
      <c r="Y1196" s="137">
        <f t="shared" si="316"/>
        <v>100</v>
      </c>
      <c r="Z1196" s="137">
        <f t="shared" si="316"/>
        <v>100</v>
      </c>
      <c r="AA1196" s="137">
        <f t="shared" si="316"/>
        <v>100</v>
      </c>
      <c r="AB1196" s="137">
        <f t="shared" si="316"/>
        <v>100</v>
      </c>
      <c r="AC1196" s="137">
        <f t="shared" si="316"/>
        <v>100</v>
      </c>
      <c r="AD1196" s="137">
        <f t="shared" si="316"/>
        <v>0</v>
      </c>
      <c r="AE1196" s="137">
        <f t="shared" si="316"/>
        <v>0</v>
      </c>
      <c r="AF1196" s="137">
        <f t="shared" si="316"/>
        <v>0</v>
      </c>
      <c r="AG1196" s="137">
        <f t="shared" si="316"/>
        <v>0</v>
      </c>
      <c r="AH1196" s="137">
        <f t="shared" si="316"/>
        <v>0</v>
      </c>
      <c r="AI1196" s="137">
        <f t="shared" si="316"/>
        <v>0</v>
      </c>
      <c r="AJ1196" s="137">
        <f t="shared" si="316"/>
        <v>0</v>
      </c>
      <c r="AK1196" s="136">
        <f ca="1">IF(AND(AND($AK$3&lt;=B1196,B1196&lt;=$AK$1),B1196&lt;&gt;""),1,0)</f>
        <v>1</v>
      </c>
      <c r="AL1196" s="136">
        <f>IF(OR(F1196="工事・メンテ（共用可）",F1196="要調整"),0.5,IF(F1196="ヘリ訓練日",0.4,1))</f>
        <v>1</v>
      </c>
      <c r="AM1196" s="136">
        <v>1</v>
      </c>
    </row>
    <row r="1197" spans="1:39" ht="56.25">
      <c r="A1197" s="148">
        <v>380</v>
      </c>
      <c r="B1197" s="152">
        <v>46108</v>
      </c>
      <c r="C1197" s="154">
        <v>9</v>
      </c>
      <c r="D1197" s="154">
        <v>17</v>
      </c>
      <c r="E1197" s="153" t="s">
        <v>53</v>
      </c>
      <c r="F1197" s="207" t="s">
        <v>96</v>
      </c>
      <c r="G1197" s="207" t="s">
        <v>1</v>
      </c>
      <c r="H1197" s="138" t="str">
        <f>IF(OR(G1197="中止",G1197="取消"),"998",IF(ISNA(MATCH($E1197,施設情報!$B$2:$B$96,0)),"999",INDEX(施設情報!$C$2:$C$96,MATCH($E1197,施設情報!$B$2:$B$96,0))))</f>
        <v>024</v>
      </c>
      <c r="I1197" s="139">
        <f t="shared" si="305"/>
        <v>46108</v>
      </c>
      <c r="J1197" s="137" t="str">
        <f t="shared" si="306"/>
        <v>024-46108</v>
      </c>
      <c r="K1197" s="137">
        <f t="shared" si="307"/>
        <v>0.375</v>
      </c>
      <c r="L1197" s="137">
        <f t="shared" si="308"/>
        <v>0.70833333333333337</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0</v>
      </c>
      <c r="U1197" s="137">
        <f t="shared" si="315"/>
        <v>0</v>
      </c>
      <c r="V1197" s="137">
        <f t="shared" si="315"/>
        <v>100</v>
      </c>
      <c r="W1197" s="137">
        <f t="shared" si="316"/>
        <v>100</v>
      </c>
      <c r="X1197" s="137">
        <f t="shared" si="316"/>
        <v>100</v>
      </c>
      <c r="Y1197" s="137">
        <f t="shared" si="316"/>
        <v>100</v>
      </c>
      <c r="Z1197" s="137">
        <f t="shared" si="316"/>
        <v>100</v>
      </c>
      <c r="AA1197" s="137">
        <f t="shared" si="316"/>
        <v>100</v>
      </c>
      <c r="AB1197" s="137">
        <f t="shared" si="316"/>
        <v>100</v>
      </c>
      <c r="AC1197" s="137">
        <f t="shared" si="316"/>
        <v>100</v>
      </c>
      <c r="AD1197" s="137">
        <f t="shared" si="316"/>
        <v>0</v>
      </c>
      <c r="AE1197" s="137">
        <f t="shared" si="316"/>
        <v>0</v>
      </c>
      <c r="AF1197" s="137">
        <f t="shared" si="316"/>
        <v>0</v>
      </c>
      <c r="AG1197" s="137">
        <f t="shared" si="316"/>
        <v>0</v>
      </c>
      <c r="AH1197" s="137">
        <f t="shared" si="316"/>
        <v>0</v>
      </c>
      <c r="AI1197" s="137">
        <f t="shared" si="316"/>
        <v>0</v>
      </c>
      <c r="AJ1197" s="137">
        <f t="shared" si="316"/>
        <v>0</v>
      </c>
      <c r="AK1197" s="136">
        <f ca="1">IF(AND(AND($AK$3&lt;=B1197,B1197&lt;=$AK$1),B1197&lt;&gt;""),1,0)</f>
        <v>1</v>
      </c>
      <c r="AL1197" s="136">
        <f>IF(OR(F1197="工事・メンテ（共用可）",F1197="要調整"),0.5,IF(F1197="ヘリ訓練日",0.4,1))</f>
        <v>1</v>
      </c>
      <c r="AM1197" s="136">
        <v>1</v>
      </c>
    </row>
    <row r="1198" spans="1:39" ht="75">
      <c r="A1198" s="148">
        <v>667</v>
      </c>
      <c r="B1198" s="149">
        <v>46108</v>
      </c>
      <c r="C1198" s="150">
        <v>9</v>
      </c>
      <c r="D1198" s="150">
        <v>17</v>
      </c>
      <c r="E1198" s="153" t="s">
        <v>77</v>
      </c>
      <c r="F1198" s="156" t="s">
        <v>38</v>
      </c>
      <c r="G1198" s="156" t="s">
        <v>495</v>
      </c>
      <c r="H1198" s="138" t="str">
        <f>IF(OR(G1198="中止",G1198="取消"),"998",IF(ISNA(MATCH($E1198,施設情報!$B$2:$B$96,0)),"999",INDEX(施設情報!$C$2:$C$96,MATCH($E1198,施設情報!$B$2:$B$96,0))))</f>
        <v>998</v>
      </c>
      <c r="I1198" s="139">
        <f t="shared" si="305"/>
        <v>46108</v>
      </c>
      <c r="J1198" s="137" t="str">
        <f t="shared" si="306"/>
        <v>998-46108</v>
      </c>
      <c r="K1198" s="137">
        <f t="shared" si="307"/>
        <v>0.375</v>
      </c>
      <c r="L1198" s="137">
        <f t="shared" si="308"/>
        <v>0.70833333333333337</v>
      </c>
      <c r="M1198" s="137">
        <f t="shared" si="315"/>
        <v>0</v>
      </c>
      <c r="N1198" s="137">
        <f t="shared" si="315"/>
        <v>0</v>
      </c>
      <c r="O1198" s="137">
        <f t="shared" si="315"/>
        <v>0</v>
      </c>
      <c r="P1198" s="137">
        <f t="shared" si="315"/>
        <v>0</v>
      </c>
      <c r="Q1198" s="137">
        <f t="shared" si="315"/>
        <v>0</v>
      </c>
      <c r="R1198" s="137">
        <f t="shared" si="315"/>
        <v>0</v>
      </c>
      <c r="S1198" s="137">
        <f t="shared" si="315"/>
        <v>0</v>
      </c>
      <c r="T1198" s="137">
        <f t="shared" si="315"/>
        <v>0</v>
      </c>
      <c r="U1198" s="137">
        <f t="shared" si="315"/>
        <v>0</v>
      </c>
      <c r="V1198" s="137">
        <f t="shared" si="315"/>
        <v>100</v>
      </c>
      <c r="W1198" s="137">
        <f t="shared" si="316"/>
        <v>100</v>
      </c>
      <c r="X1198" s="137">
        <f t="shared" si="316"/>
        <v>100</v>
      </c>
      <c r="Y1198" s="137">
        <f t="shared" si="316"/>
        <v>100</v>
      </c>
      <c r="Z1198" s="137">
        <f t="shared" si="316"/>
        <v>100</v>
      </c>
      <c r="AA1198" s="137">
        <f t="shared" si="316"/>
        <v>100</v>
      </c>
      <c r="AB1198" s="137">
        <f t="shared" si="316"/>
        <v>100</v>
      </c>
      <c r="AC1198" s="137">
        <f t="shared" si="316"/>
        <v>100</v>
      </c>
      <c r="AD1198" s="137">
        <f t="shared" si="316"/>
        <v>0</v>
      </c>
      <c r="AE1198" s="137">
        <f t="shared" si="316"/>
        <v>0</v>
      </c>
      <c r="AF1198" s="137">
        <f t="shared" si="316"/>
        <v>0</v>
      </c>
      <c r="AG1198" s="137">
        <f t="shared" si="316"/>
        <v>0</v>
      </c>
      <c r="AH1198" s="137">
        <f t="shared" si="316"/>
        <v>0</v>
      </c>
      <c r="AI1198" s="137">
        <f t="shared" si="316"/>
        <v>0</v>
      </c>
      <c r="AJ1198" s="137">
        <f t="shared" si="316"/>
        <v>0</v>
      </c>
      <c r="AK1198" s="136">
        <f ca="1">IF(AND(AND($AK$3&lt;=B1198,B1198&lt;=$AK$1),B1198&lt;&gt;""),1,0)</f>
        <v>1</v>
      </c>
      <c r="AL1198" s="136">
        <f>IF(OR(F1198="工事・メンテ（共用可）",F1198="要調整"),0.5,IF(F1198="ヘリ訓練日",0.4,1))</f>
        <v>1</v>
      </c>
      <c r="AM1198" s="136">
        <v>1</v>
      </c>
    </row>
    <row r="1199" spans="1:39" ht="37.5">
      <c r="A1199" s="148">
        <v>25</v>
      </c>
      <c r="B1199" s="149">
        <v>46109</v>
      </c>
      <c r="C1199" s="150">
        <v>0</v>
      </c>
      <c r="D1199" s="150">
        <v>24</v>
      </c>
      <c r="E1199" s="153" t="s">
        <v>28</v>
      </c>
      <c r="F1199" s="156" t="s">
        <v>29</v>
      </c>
      <c r="G1199" s="156" t="s">
        <v>1</v>
      </c>
      <c r="H1199" s="138" t="str">
        <f>IF(OR(G1199="中止",G1199="取消"),"998",IF(ISNA(MATCH($E1199,施設情報!$B$2:$B$96,0)),"999",INDEX(施設情報!$C$2:$C$96,MATCH($E1199,施設情報!$B$2:$B$96,0))))</f>
        <v>001</v>
      </c>
      <c r="I1199" s="139">
        <f t="shared" si="305"/>
        <v>46109</v>
      </c>
      <c r="J1199" s="137" t="str">
        <f t="shared" si="306"/>
        <v>001-46109</v>
      </c>
      <c r="K1199" s="137">
        <f t="shared" si="307"/>
        <v>0</v>
      </c>
      <c r="L1199" s="137">
        <f t="shared" si="308"/>
        <v>1</v>
      </c>
      <c r="M1199" s="137">
        <f t="shared" si="315"/>
        <v>100</v>
      </c>
      <c r="N1199" s="137">
        <f t="shared" si="315"/>
        <v>100</v>
      </c>
      <c r="O1199" s="137">
        <f t="shared" si="315"/>
        <v>100</v>
      </c>
      <c r="P1199" s="137">
        <f t="shared" si="315"/>
        <v>100</v>
      </c>
      <c r="Q1199" s="137">
        <f t="shared" si="315"/>
        <v>100</v>
      </c>
      <c r="R1199" s="137">
        <f t="shared" si="315"/>
        <v>100</v>
      </c>
      <c r="S1199" s="137">
        <f t="shared" si="315"/>
        <v>100</v>
      </c>
      <c r="T1199" s="137">
        <f t="shared" si="315"/>
        <v>100</v>
      </c>
      <c r="U1199" s="137">
        <f t="shared" si="315"/>
        <v>100</v>
      </c>
      <c r="V1199" s="137">
        <f t="shared" si="315"/>
        <v>100</v>
      </c>
      <c r="W1199" s="137">
        <f t="shared" si="316"/>
        <v>100</v>
      </c>
      <c r="X1199" s="137">
        <f t="shared" si="316"/>
        <v>100</v>
      </c>
      <c r="Y1199" s="137">
        <f t="shared" si="316"/>
        <v>100</v>
      </c>
      <c r="Z1199" s="137">
        <f t="shared" si="316"/>
        <v>100</v>
      </c>
      <c r="AA1199" s="137">
        <f t="shared" si="316"/>
        <v>100</v>
      </c>
      <c r="AB1199" s="137">
        <f t="shared" si="316"/>
        <v>100</v>
      </c>
      <c r="AC1199" s="137">
        <f t="shared" si="316"/>
        <v>100</v>
      </c>
      <c r="AD1199" s="137">
        <f t="shared" si="316"/>
        <v>100</v>
      </c>
      <c r="AE1199" s="137">
        <f t="shared" si="316"/>
        <v>100</v>
      </c>
      <c r="AF1199" s="137">
        <f t="shared" si="316"/>
        <v>100</v>
      </c>
      <c r="AG1199" s="137">
        <f t="shared" si="316"/>
        <v>100</v>
      </c>
      <c r="AH1199" s="137">
        <f t="shared" si="316"/>
        <v>100</v>
      </c>
      <c r="AI1199" s="137">
        <f t="shared" si="316"/>
        <v>100</v>
      </c>
      <c r="AJ1199" s="137">
        <f t="shared" si="316"/>
        <v>100</v>
      </c>
      <c r="AK1199" s="136">
        <f ca="1">IF(AND(AND($AK$3&lt;=B1199,B1199&lt;=$AK$1),B1199&lt;&gt;""),1,0)</f>
        <v>1</v>
      </c>
      <c r="AL1199" s="136">
        <f>IF(OR(F1199="工事・メンテ（共用可）",F1199="要調整"),0.5,IF(F1199="ヘリ訓練日",0.4,1))</f>
        <v>1</v>
      </c>
      <c r="AM1199" s="136">
        <v>1</v>
      </c>
    </row>
    <row r="1200" spans="1:39" ht="56.25">
      <c r="A1200" s="148">
        <v>381</v>
      </c>
      <c r="B1200" s="152">
        <v>46109</v>
      </c>
      <c r="C1200" s="154">
        <v>9</v>
      </c>
      <c r="D1200" s="154">
        <v>17</v>
      </c>
      <c r="E1200" s="153" t="s">
        <v>53</v>
      </c>
      <c r="F1200" s="207" t="s">
        <v>96</v>
      </c>
      <c r="G1200" s="207" t="s">
        <v>1</v>
      </c>
      <c r="H1200" s="138" t="str">
        <f>IF(OR(G1200="中止",G1200="取消"),"998",IF(ISNA(MATCH($E1200,施設情報!$B$2:$B$96,0)),"999",INDEX(施設情報!$C$2:$C$96,MATCH($E1200,施設情報!$B$2:$B$96,0))))</f>
        <v>024</v>
      </c>
      <c r="I1200" s="139">
        <f t="shared" si="305"/>
        <v>46109</v>
      </c>
      <c r="J1200" s="137" t="str">
        <f t="shared" si="306"/>
        <v>024-46109</v>
      </c>
      <c r="K1200" s="137">
        <f t="shared" si="307"/>
        <v>0.375</v>
      </c>
      <c r="L1200" s="137">
        <f t="shared" si="308"/>
        <v>0.70833333333333337</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0</v>
      </c>
      <c r="U1200" s="137">
        <f t="shared" si="315"/>
        <v>0</v>
      </c>
      <c r="V1200" s="137">
        <f t="shared" si="315"/>
        <v>100</v>
      </c>
      <c r="W1200" s="137">
        <f t="shared" si="316"/>
        <v>100</v>
      </c>
      <c r="X1200" s="137">
        <f t="shared" si="316"/>
        <v>100</v>
      </c>
      <c r="Y1200" s="137">
        <f t="shared" si="316"/>
        <v>100</v>
      </c>
      <c r="Z1200" s="137">
        <f t="shared" si="316"/>
        <v>100</v>
      </c>
      <c r="AA1200" s="137">
        <f t="shared" si="316"/>
        <v>100</v>
      </c>
      <c r="AB1200" s="137">
        <f t="shared" si="316"/>
        <v>100</v>
      </c>
      <c r="AC1200" s="137">
        <f t="shared" si="316"/>
        <v>100</v>
      </c>
      <c r="AD1200" s="137">
        <f t="shared" si="316"/>
        <v>0</v>
      </c>
      <c r="AE1200" s="137">
        <f t="shared" si="316"/>
        <v>0</v>
      </c>
      <c r="AF1200" s="137">
        <f t="shared" si="316"/>
        <v>0</v>
      </c>
      <c r="AG1200" s="137">
        <f t="shared" si="316"/>
        <v>0</v>
      </c>
      <c r="AH1200" s="137">
        <f t="shared" si="316"/>
        <v>0</v>
      </c>
      <c r="AI1200" s="137">
        <f t="shared" si="316"/>
        <v>0</v>
      </c>
      <c r="AJ1200" s="137">
        <f t="shared" si="316"/>
        <v>0</v>
      </c>
      <c r="AK1200" s="136">
        <f ca="1">IF(AND(AND($AK$3&lt;=B1200,B1200&lt;=$AK$1),B1200&lt;&gt;""),1,0)</f>
        <v>1</v>
      </c>
      <c r="AL1200" s="136">
        <f>IF(OR(F1200="工事・メンテ（共用可）",F1200="要調整"),0.5,IF(F1200="ヘリ訓練日",0.4,1))</f>
        <v>1</v>
      </c>
      <c r="AM1200" s="136">
        <v>1</v>
      </c>
    </row>
    <row r="1201" spans="1:39" ht="37.5">
      <c r="A1201" s="148">
        <v>26</v>
      </c>
      <c r="B1201" s="149">
        <v>46110</v>
      </c>
      <c r="C1201" s="150">
        <v>0</v>
      </c>
      <c r="D1201" s="150">
        <v>24</v>
      </c>
      <c r="E1201" s="153" t="s">
        <v>28</v>
      </c>
      <c r="F1201" s="156" t="s">
        <v>29</v>
      </c>
      <c r="G1201" s="156" t="s">
        <v>1</v>
      </c>
      <c r="H1201" s="138" t="str">
        <f>IF(OR(G1201="中止",G1201="取消"),"998",IF(ISNA(MATCH($E1201,施設情報!$B$2:$B$96,0)),"999",INDEX(施設情報!$C$2:$C$96,MATCH($E1201,施設情報!$B$2:$B$96,0))))</f>
        <v>001</v>
      </c>
      <c r="I1201" s="139">
        <f t="shared" si="305"/>
        <v>46110</v>
      </c>
      <c r="J1201" s="137" t="str">
        <f t="shared" si="306"/>
        <v>001-46110</v>
      </c>
      <c r="K1201" s="137">
        <f t="shared" si="307"/>
        <v>0</v>
      </c>
      <c r="L1201" s="137">
        <f t="shared" si="308"/>
        <v>1</v>
      </c>
      <c r="M1201" s="137">
        <f t="shared" si="315"/>
        <v>100</v>
      </c>
      <c r="N1201" s="137">
        <f t="shared" si="315"/>
        <v>100</v>
      </c>
      <c r="O1201" s="137">
        <f t="shared" si="315"/>
        <v>100</v>
      </c>
      <c r="P1201" s="137">
        <f t="shared" si="315"/>
        <v>100</v>
      </c>
      <c r="Q1201" s="137">
        <f t="shared" si="315"/>
        <v>100</v>
      </c>
      <c r="R1201" s="137">
        <f t="shared" si="315"/>
        <v>100</v>
      </c>
      <c r="S1201" s="137">
        <f t="shared" si="315"/>
        <v>100</v>
      </c>
      <c r="T1201" s="137">
        <f t="shared" si="315"/>
        <v>100</v>
      </c>
      <c r="U1201" s="137">
        <f t="shared" si="315"/>
        <v>100</v>
      </c>
      <c r="V1201" s="137">
        <f t="shared" si="315"/>
        <v>100</v>
      </c>
      <c r="W1201" s="137">
        <f t="shared" si="316"/>
        <v>100</v>
      </c>
      <c r="X1201" s="137">
        <f t="shared" si="316"/>
        <v>100</v>
      </c>
      <c r="Y1201" s="137">
        <f t="shared" si="316"/>
        <v>100</v>
      </c>
      <c r="Z1201" s="137">
        <f t="shared" si="316"/>
        <v>100</v>
      </c>
      <c r="AA1201" s="137">
        <f t="shared" si="316"/>
        <v>100</v>
      </c>
      <c r="AB1201" s="137">
        <f t="shared" si="316"/>
        <v>100</v>
      </c>
      <c r="AC1201" s="137">
        <f t="shared" si="316"/>
        <v>100</v>
      </c>
      <c r="AD1201" s="137">
        <f t="shared" si="316"/>
        <v>100</v>
      </c>
      <c r="AE1201" s="137">
        <f t="shared" si="316"/>
        <v>100</v>
      </c>
      <c r="AF1201" s="137">
        <f t="shared" si="316"/>
        <v>100</v>
      </c>
      <c r="AG1201" s="137">
        <f t="shared" si="316"/>
        <v>100</v>
      </c>
      <c r="AH1201" s="137">
        <f t="shared" si="316"/>
        <v>100</v>
      </c>
      <c r="AI1201" s="137">
        <f t="shared" si="316"/>
        <v>100</v>
      </c>
      <c r="AJ1201" s="137">
        <f t="shared" si="316"/>
        <v>100</v>
      </c>
      <c r="AK1201" s="136">
        <f ca="1">IF(AND(AND($AK$3&lt;=B1201,B1201&lt;=$AK$1),B1201&lt;&gt;""),1,0)</f>
        <v>1</v>
      </c>
      <c r="AL1201" s="136">
        <f>IF(OR(F1201="工事・メンテ（共用可）",F1201="要調整"),0.5,IF(F1201="ヘリ訓練日",0.4,1))</f>
        <v>1</v>
      </c>
      <c r="AM1201" s="136">
        <v>1</v>
      </c>
    </row>
    <row r="1202" spans="1:39" ht="56.25">
      <c r="A1202" s="148">
        <v>382</v>
      </c>
      <c r="B1202" s="152">
        <v>46110</v>
      </c>
      <c r="C1202" s="154">
        <v>9</v>
      </c>
      <c r="D1202" s="154">
        <v>17</v>
      </c>
      <c r="E1202" s="153" t="s">
        <v>53</v>
      </c>
      <c r="F1202" s="207" t="s">
        <v>96</v>
      </c>
      <c r="G1202" s="207" t="s">
        <v>1</v>
      </c>
      <c r="H1202" s="138" t="str">
        <f>IF(OR(G1202="中止",G1202="取消"),"998",IF(ISNA(MATCH($E1202,施設情報!$B$2:$B$96,0)),"999",INDEX(施設情報!$C$2:$C$96,MATCH($E1202,施設情報!$B$2:$B$96,0))))</f>
        <v>024</v>
      </c>
      <c r="I1202" s="139">
        <f t="shared" si="305"/>
        <v>46110</v>
      </c>
      <c r="J1202" s="137" t="str">
        <f t="shared" si="306"/>
        <v>024-46110</v>
      </c>
      <c r="K1202" s="137">
        <f t="shared" si="307"/>
        <v>0.375</v>
      </c>
      <c r="L1202" s="137">
        <f t="shared" si="308"/>
        <v>0.70833333333333337</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0</v>
      </c>
      <c r="U1202" s="137">
        <f t="shared" si="315"/>
        <v>0</v>
      </c>
      <c r="V1202" s="137">
        <f t="shared" si="315"/>
        <v>100</v>
      </c>
      <c r="W1202" s="137">
        <f t="shared" si="316"/>
        <v>100</v>
      </c>
      <c r="X1202" s="137">
        <f t="shared" si="316"/>
        <v>100</v>
      </c>
      <c r="Y1202" s="137">
        <f t="shared" si="316"/>
        <v>100</v>
      </c>
      <c r="Z1202" s="137">
        <f t="shared" si="316"/>
        <v>100</v>
      </c>
      <c r="AA1202" s="137">
        <f t="shared" si="316"/>
        <v>100</v>
      </c>
      <c r="AB1202" s="137">
        <f t="shared" si="316"/>
        <v>100</v>
      </c>
      <c r="AC1202" s="137">
        <f t="shared" si="316"/>
        <v>100</v>
      </c>
      <c r="AD1202" s="137">
        <f t="shared" si="316"/>
        <v>0</v>
      </c>
      <c r="AE1202" s="137">
        <f t="shared" si="316"/>
        <v>0</v>
      </c>
      <c r="AF1202" s="137">
        <f t="shared" si="316"/>
        <v>0</v>
      </c>
      <c r="AG1202" s="137">
        <f t="shared" si="316"/>
        <v>0</v>
      </c>
      <c r="AH1202" s="137">
        <f t="shared" si="316"/>
        <v>0</v>
      </c>
      <c r="AI1202" s="137">
        <f t="shared" si="316"/>
        <v>0</v>
      </c>
      <c r="AJ1202" s="137">
        <f t="shared" si="316"/>
        <v>0</v>
      </c>
      <c r="AK1202" s="136">
        <f ca="1">IF(AND(AND($AK$3&lt;=B1202,B1202&lt;=$AK$1),B1202&lt;&gt;""),1,0)</f>
        <v>1</v>
      </c>
      <c r="AL1202" s="136">
        <f>IF(OR(F1202="工事・メンテ（共用可）",F1202="要調整"),0.5,IF(F1202="ヘリ訓練日",0.4,1))</f>
        <v>1</v>
      </c>
      <c r="AM1202" s="136">
        <v>1</v>
      </c>
    </row>
    <row r="1203" spans="1:39" ht="54">
      <c r="A1203" s="148">
        <v>294</v>
      </c>
      <c r="B1203" s="152">
        <v>46111</v>
      </c>
      <c r="C1203" s="154">
        <v>9</v>
      </c>
      <c r="D1203" s="154">
        <v>17</v>
      </c>
      <c r="E1203" s="153" t="s">
        <v>39</v>
      </c>
      <c r="F1203" s="207" t="s">
        <v>38</v>
      </c>
      <c r="G1203" s="207" t="s">
        <v>100</v>
      </c>
      <c r="H1203" s="138" t="str">
        <f>IF(OR(G1203="中止",G1203="取消"),"998",IF(ISNA(MATCH($E1203,施設情報!$B$2:$B$96,0)),"999",INDEX(施設情報!$C$2:$C$96,MATCH($E1203,施設情報!$B$2:$B$96,0))))</f>
        <v>002</v>
      </c>
      <c r="I1203" s="139">
        <f t="shared" si="305"/>
        <v>46111</v>
      </c>
      <c r="J1203" s="137" t="str">
        <f t="shared" si="306"/>
        <v>002-46111</v>
      </c>
      <c r="K1203" s="137">
        <f t="shared" si="307"/>
        <v>0.375</v>
      </c>
      <c r="L1203" s="137">
        <f t="shared" si="308"/>
        <v>0.70833333333333337</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0</v>
      </c>
      <c r="U1203" s="137">
        <f t="shared" si="315"/>
        <v>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0</v>
      </c>
      <c r="AE1203" s="137">
        <f t="shared" si="316"/>
        <v>0</v>
      </c>
      <c r="AF1203" s="137">
        <f t="shared" si="316"/>
        <v>0</v>
      </c>
      <c r="AG1203" s="137">
        <f t="shared" si="316"/>
        <v>0</v>
      </c>
      <c r="AH1203" s="137">
        <f t="shared" si="316"/>
        <v>0</v>
      </c>
      <c r="AI1203" s="137">
        <f t="shared" si="316"/>
        <v>0</v>
      </c>
      <c r="AJ1203" s="137">
        <f t="shared" si="316"/>
        <v>0</v>
      </c>
      <c r="AK1203" s="136">
        <f ca="1">IF(AND(AND($AK$3&lt;=B1203,B1203&lt;=$AK$1),B1203&lt;&gt;""),1,0)</f>
        <v>1</v>
      </c>
      <c r="AL1203" s="136">
        <f>IF(OR(F1203="工事・メンテ（共用可）",F1203="要調整"),0.5,IF(F1203="ヘリ訓練日",0.4,1))</f>
        <v>1</v>
      </c>
      <c r="AM1203" s="136">
        <v>1</v>
      </c>
    </row>
    <row r="1204" spans="1:39" ht="56.25">
      <c r="A1204" s="148">
        <v>383</v>
      </c>
      <c r="B1204" s="152">
        <v>46111</v>
      </c>
      <c r="C1204" s="154">
        <v>9</v>
      </c>
      <c r="D1204" s="154">
        <v>17</v>
      </c>
      <c r="E1204" s="153" t="s">
        <v>53</v>
      </c>
      <c r="F1204" s="207" t="s">
        <v>96</v>
      </c>
      <c r="G1204" s="207" t="s">
        <v>1</v>
      </c>
      <c r="H1204" s="138" t="str">
        <f>IF(OR(G1204="中止",G1204="取消"),"998",IF(ISNA(MATCH($E1204,施設情報!$B$2:$B$96,0)),"999",INDEX(施設情報!$C$2:$C$96,MATCH($E1204,施設情報!$B$2:$B$96,0))))</f>
        <v>024</v>
      </c>
      <c r="I1204" s="139">
        <f t="shared" si="305"/>
        <v>46111</v>
      </c>
      <c r="J1204" s="137" t="str">
        <f t="shared" si="306"/>
        <v>024-46111</v>
      </c>
      <c r="K1204" s="137">
        <f t="shared" si="307"/>
        <v>0.375</v>
      </c>
      <c r="L1204" s="137">
        <f t="shared" si="308"/>
        <v>0.70833333333333337</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0</v>
      </c>
      <c r="U1204" s="137">
        <f t="shared" si="315"/>
        <v>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0</v>
      </c>
      <c r="AE1204" s="137">
        <f t="shared" si="316"/>
        <v>0</v>
      </c>
      <c r="AF1204" s="137">
        <f t="shared" si="316"/>
        <v>0</v>
      </c>
      <c r="AG1204" s="137">
        <f t="shared" si="316"/>
        <v>0</v>
      </c>
      <c r="AH1204" s="137">
        <f t="shared" si="316"/>
        <v>0</v>
      </c>
      <c r="AI1204" s="137">
        <f t="shared" si="316"/>
        <v>0</v>
      </c>
      <c r="AJ1204" s="137">
        <f t="shared" si="316"/>
        <v>0</v>
      </c>
      <c r="AK1204" s="136">
        <f ca="1">IF(AND(AND($AK$3&lt;=B1204,B1204&lt;=$AK$1),B1204&lt;&gt;""),1,0)</f>
        <v>1</v>
      </c>
      <c r="AL1204" s="136">
        <f>IF(OR(F1204="工事・メンテ（共用可）",F1204="要調整"),0.5,IF(F1204="ヘリ訓練日",0.4,1))</f>
        <v>1</v>
      </c>
      <c r="AM1204" s="136">
        <v>1</v>
      </c>
    </row>
    <row r="1205" spans="1:39" ht="56.25">
      <c r="A1205" s="148">
        <v>384</v>
      </c>
      <c r="B1205" s="152">
        <v>46112</v>
      </c>
      <c r="C1205" s="154">
        <v>9</v>
      </c>
      <c r="D1205" s="154">
        <v>17</v>
      </c>
      <c r="E1205" s="153" t="s">
        <v>53</v>
      </c>
      <c r="F1205" s="207" t="s">
        <v>96</v>
      </c>
      <c r="G1205" s="207" t="s">
        <v>1</v>
      </c>
      <c r="H1205" s="138" t="str">
        <f>IF(OR(G1205="中止",G1205="取消"),"998",IF(ISNA(MATCH($E1205,施設情報!$B$2:$B$96,0)),"999",INDEX(施設情報!$C$2:$C$96,MATCH($E1205,施設情報!$B$2:$B$96,0))))</f>
        <v>024</v>
      </c>
      <c r="I1205" s="139">
        <f t="shared" si="305"/>
        <v>46112</v>
      </c>
      <c r="J1205" s="137" t="str">
        <f t="shared" si="306"/>
        <v>024-46112</v>
      </c>
      <c r="K1205" s="137">
        <f t="shared" si="307"/>
        <v>0.375</v>
      </c>
      <c r="L1205" s="137">
        <f t="shared" si="308"/>
        <v>0.70833333333333337</v>
      </c>
      <c r="M1205" s="137">
        <f t="shared" si="315"/>
        <v>0</v>
      </c>
      <c r="N1205" s="137">
        <f t="shared" si="315"/>
        <v>0</v>
      </c>
      <c r="O1205" s="137">
        <f t="shared" si="315"/>
        <v>0</v>
      </c>
      <c r="P1205" s="137">
        <f t="shared" si="315"/>
        <v>0</v>
      </c>
      <c r="Q1205" s="137">
        <f t="shared" si="315"/>
        <v>0</v>
      </c>
      <c r="R1205" s="137">
        <f t="shared" si="315"/>
        <v>0</v>
      </c>
      <c r="S1205" s="137">
        <f t="shared" si="315"/>
        <v>0</v>
      </c>
      <c r="T1205" s="137">
        <f t="shared" si="315"/>
        <v>0</v>
      </c>
      <c r="U1205" s="137">
        <f t="shared" si="315"/>
        <v>0</v>
      </c>
      <c r="V1205" s="137">
        <f t="shared" si="315"/>
        <v>100</v>
      </c>
      <c r="W1205" s="137">
        <f t="shared" si="316"/>
        <v>100</v>
      </c>
      <c r="X1205" s="137">
        <f t="shared" si="316"/>
        <v>100</v>
      </c>
      <c r="Y1205" s="137">
        <f t="shared" si="316"/>
        <v>100</v>
      </c>
      <c r="Z1205" s="137">
        <f t="shared" si="316"/>
        <v>100</v>
      </c>
      <c r="AA1205" s="137">
        <f t="shared" si="316"/>
        <v>100</v>
      </c>
      <c r="AB1205" s="137">
        <f t="shared" si="316"/>
        <v>100</v>
      </c>
      <c r="AC1205" s="137">
        <f t="shared" si="316"/>
        <v>100</v>
      </c>
      <c r="AD1205" s="137">
        <f t="shared" si="316"/>
        <v>0</v>
      </c>
      <c r="AE1205" s="137">
        <f t="shared" si="316"/>
        <v>0</v>
      </c>
      <c r="AF1205" s="137">
        <f t="shared" si="316"/>
        <v>0</v>
      </c>
      <c r="AG1205" s="137">
        <f t="shared" si="316"/>
        <v>0</v>
      </c>
      <c r="AH1205" s="137">
        <f t="shared" si="316"/>
        <v>0</v>
      </c>
      <c r="AI1205" s="137">
        <f t="shared" si="316"/>
        <v>0</v>
      </c>
      <c r="AJ1205" s="137">
        <f t="shared" si="316"/>
        <v>0</v>
      </c>
      <c r="AK1205" s="136">
        <f ca="1">IF(AND(AND($AK$3&lt;=B1205,B1205&lt;=$AK$1),B1205&lt;&gt;""),1,0)</f>
        <v>1</v>
      </c>
      <c r="AL1205" s="136">
        <f>IF(OR(F1205="工事・メンテ（共用可）",F1205="要調整"),0.5,IF(F1205="ヘリ訓練日",0.4,1))</f>
        <v>1</v>
      </c>
      <c r="AM1205" s="136">
        <v>1</v>
      </c>
    </row>
    <row r="1206" spans="1:39" ht="37.5">
      <c r="A1206" s="148">
        <v>27</v>
      </c>
      <c r="B1206" s="149">
        <v>46116</v>
      </c>
      <c r="C1206" s="150">
        <v>0</v>
      </c>
      <c r="D1206" s="150">
        <v>24</v>
      </c>
      <c r="E1206" s="153" t="s">
        <v>28</v>
      </c>
      <c r="F1206" s="156" t="s">
        <v>29</v>
      </c>
      <c r="G1206" s="156" t="s">
        <v>1</v>
      </c>
      <c r="H1206" s="138" t="str">
        <f>IF(OR(G1206="中止",G1206="取消"),"998",IF(ISNA(MATCH($E1206,施設情報!$B$2:$B$96,0)),"999",INDEX(施設情報!$C$2:$C$96,MATCH($E1206,施設情報!$B$2:$B$96,0))))</f>
        <v>001</v>
      </c>
      <c r="I1206" s="139">
        <f t="shared" si="305"/>
        <v>46116</v>
      </c>
      <c r="J1206" s="137" t="str">
        <f t="shared" si="306"/>
        <v>001-46116</v>
      </c>
      <c r="K1206" s="137">
        <f t="shared" si="307"/>
        <v>0</v>
      </c>
      <c r="L1206" s="137">
        <f t="shared" si="308"/>
        <v>1</v>
      </c>
      <c r="M1206" s="137">
        <f t="shared" si="315"/>
        <v>100</v>
      </c>
      <c r="N1206" s="137">
        <f t="shared" si="315"/>
        <v>100</v>
      </c>
      <c r="O1206" s="137">
        <f t="shared" si="315"/>
        <v>100</v>
      </c>
      <c r="P1206" s="137">
        <f t="shared" si="315"/>
        <v>100</v>
      </c>
      <c r="Q1206" s="137">
        <f t="shared" si="315"/>
        <v>100</v>
      </c>
      <c r="R1206" s="137">
        <f t="shared" si="315"/>
        <v>100</v>
      </c>
      <c r="S1206" s="137">
        <f t="shared" si="315"/>
        <v>100</v>
      </c>
      <c r="T1206" s="137">
        <f t="shared" si="315"/>
        <v>100</v>
      </c>
      <c r="U1206" s="137">
        <f t="shared" si="315"/>
        <v>100</v>
      </c>
      <c r="V1206" s="137">
        <f t="shared" si="315"/>
        <v>100</v>
      </c>
      <c r="W1206" s="137">
        <f t="shared" si="316"/>
        <v>100</v>
      </c>
      <c r="X1206" s="137">
        <f t="shared" si="316"/>
        <v>100</v>
      </c>
      <c r="Y1206" s="137">
        <f t="shared" si="316"/>
        <v>100</v>
      </c>
      <c r="Z1206" s="137">
        <f t="shared" si="316"/>
        <v>100</v>
      </c>
      <c r="AA1206" s="137">
        <f t="shared" si="316"/>
        <v>100</v>
      </c>
      <c r="AB1206" s="137">
        <f t="shared" si="316"/>
        <v>100</v>
      </c>
      <c r="AC1206" s="137">
        <f t="shared" si="316"/>
        <v>100</v>
      </c>
      <c r="AD1206" s="137">
        <f t="shared" si="316"/>
        <v>100</v>
      </c>
      <c r="AE1206" s="137">
        <f t="shared" si="316"/>
        <v>100</v>
      </c>
      <c r="AF1206" s="137">
        <f t="shared" si="316"/>
        <v>100</v>
      </c>
      <c r="AG1206" s="137">
        <f t="shared" si="316"/>
        <v>100</v>
      </c>
      <c r="AH1206" s="137">
        <f t="shared" si="316"/>
        <v>100</v>
      </c>
      <c r="AI1206" s="137">
        <f t="shared" si="316"/>
        <v>100</v>
      </c>
      <c r="AJ1206" s="137">
        <f t="shared" si="316"/>
        <v>100</v>
      </c>
      <c r="AK1206" s="136">
        <f ca="1">IF(AND(AND($AK$3&lt;=B1206,B1206&lt;=$AK$1),B1206&lt;&gt;""),1,0)</f>
        <v>1</v>
      </c>
      <c r="AL1206" s="136">
        <f>IF(OR(F1206="工事・メンテ（共用可）",F1206="要調整"),0.5,IF(F1206="ヘリ訓練日",0.4,1))</f>
        <v>1</v>
      </c>
      <c r="AM1206" s="136">
        <v>1</v>
      </c>
    </row>
    <row r="1207" spans="1:39" ht="37.5">
      <c r="A1207" s="148">
        <v>28</v>
      </c>
      <c r="B1207" s="149">
        <v>46117</v>
      </c>
      <c r="C1207" s="150">
        <v>0</v>
      </c>
      <c r="D1207" s="150">
        <v>24</v>
      </c>
      <c r="E1207" s="153" t="s">
        <v>28</v>
      </c>
      <c r="F1207" s="156" t="s">
        <v>29</v>
      </c>
      <c r="G1207" s="156" t="s">
        <v>1</v>
      </c>
      <c r="H1207" s="138" t="str">
        <f>IF(OR(G1207="中止",G1207="取消"),"998",IF(ISNA(MATCH($E1207,施設情報!$B$2:$B$96,0)),"999",INDEX(施設情報!$C$2:$C$96,MATCH($E1207,施設情報!$B$2:$B$96,0))))</f>
        <v>001</v>
      </c>
      <c r="I1207" s="139">
        <f t="shared" si="305"/>
        <v>46117</v>
      </c>
      <c r="J1207" s="137" t="str">
        <f t="shared" si="306"/>
        <v>001-46117</v>
      </c>
      <c r="K1207" s="137">
        <f t="shared" si="307"/>
        <v>0</v>
      </c>
      <c r="L1207" s="137">
        <f t="shared" si="308"/>
        <v>1</v>
      </c>
      <c r="M1207" s="137">
        <f t="shared" si="315"/>
        <v>100</v>
      </c>
      <c r="N1207" s="137">
        <f t="shared" si="315"/>
        <v>100</v>
      </c>
      <c r="O1207" s="137">
        <f t="shared" si="315"/>
        <v>100</v>
      </c>
      <c r="P1207" s="137">
        <f t="shared" si="315"/>
        <v>100</v>
      </c>
      <c r="Q1207" s="137">
        <f t="shared" si="315"/>
        <v>100</v>
      </c>
      <c r="R1207" s="137">
        <f t="shared" si="315"/>
        <v>100</v>
      </c>
      <c r="S1207" s="137">
        <f t="shared" si="315"/>
        <v>100</v>
      </c>
      <c r="T1207" s="137">
        <f t="shared" si="315"/>
        <v>100</v>
      </c>
      <c r="U1207" s="137">
        <f t="shared" si="315"/>
        <v>100</v>
      </c>
      <c r="V1207" s="137">
        <f t="shared" si="315"/>
        <v>100</v>
      </c>
      <c r="W1207" s="137">
        <f t="shared" si="316"/>
        <v>100</v>
      </c>
      <c r="X1207" s="137">
        <f t="shared" si="316"/>
        <v>100</v>
      </c>
      <c r="Y1207" s="137">
        <f t="shared" si="316"/>
        <v>100</v>
      </c>
      <c r="Z1207" s="137">
        <f t="shared" si="316"/>
        <v>100</v>
      </c>
      <c r="AA1207" s="137">
        <f t="shared" si="316"/>
        <v>100</v>
      </c>
      <c r="AB1207" s="137">
        <f t="shared" si="316"/>
        <v>100</v>
      </c>
      <c r="AC1207" s="137">
        <f t="shared" si="316"/>
        <v>100</v>
      </c>
      <c r="AD1207" s="137">
        <f t="shared" si="316"/>
        <v>100</v>
      </c>
      <c r="AE1207" s="137">
        <f t="shared" si="316"/>
        <v>100</v>
      </c>
      <c r="AF1207" s="137">
        <f t="shared" si="316"/>
        <v>100</v>
      </c>
      <c r="AG1207" s="137">
        <f t="shared" si="316"/>
        <v>100</v>
      </c>
      <c r="AH1207" s="137">
        <f t="shared" si="316"/>
        <v>100</v>
      </c>
      <c r="AI1207" s="137">
        <f t="shared" si="316"/>
        <v>100</v>
      </c>
      <c r="AJ1207" s="137">
        <f t="shared" si="316"/>
        <v>100</v>
      </c>
      <c r="AK1207" s="136">
        <f ca="1">IF(AND(AND($AK$3&lt;=B1207,B1207&lt;=$AK$1),B1207&lt;&gt;""),1,0)</f>
        <v>1</v>
      </c>
      <c r="AL1207" s="136">
        <f>IF(OR(F1207="工事・メンテ（共用可）",F1207="要調整"),0.5,IF(F1207="ヘリ訓練日",0.4,1))</f>
        <v>1</v>
      </c>
      <c r="AM1207" s="136">
        <v>1</v>
      </c>
    </row>
  </sheetData>
  <autoFilter ref="A3:AK1207"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1207">
    <cfRule type="containsText" dxfId="17" priority="2" operator="containsText" text="浪江">
      <formula>NOT(ISERROR(SEARCH("浪江",E3)))</formula>
    </cfRule>
  </conditionalFormatting>
  <conditionalFormatting sqref="B3:G1207">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60F6EBB3-7B20-485B-AF0A-07EC95657CF8}">
      <formula1>0</formula1>
      <formula2>24</formula2>
    </dataValidation>
    <dataValidation type="whole" allowBlank="1" showInputMessage="1" showErrorMessage="1" sqref="C4:D671 C973:D1207" xr:uid="{F1F72E56-5981-4973-B76E-4363E97FB473}">
      <formula1>0</formula1>
      <formula2>24</formula2>
    </dataValidation>
    <dataValidation type="date" allowBlank="1" showInputMessage="1" showErrorMessage="1" errorTitle="入力期間エラー" error="2023/1/1～2023/12/31までの日付を入力してください。" sqref="B3:B4" xr:uid="{3FA797D2-BB27-4023-9F08-EA51A37FA167}">
      <formula1>44927</formula1>
      <formula2>45291</formula2>
    </dataValidation>
    <dataValidation type="date" allowBlank="1" showInputMessage="1" showErrorMessage="1" errorTitle="入力期間エラー" error="2023/1/1～2023/12/31までの日付を入力してください。" sqref="B5:B1207" xr:uid="{2C397BEC-864D-4A74-BC5E-5EF31B0A1657}">
      <formula1>46023</formula1>
      <formula2>46387</formula2>
    </dataValidation>
    <dataValidation type="decimal" allowBlank="1" showInputMessage="1" showErrorMessage="1" errorTitle="0~24の数字を入力してください" sqref="C672:D972" xr:uid="{5C6DB118-C9AE-4114-94FB-A49520644968}">
      <formula1>0</formula1>
      <formula2>24</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139"/>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c r="A5" s="155">
        <v>287</v>
      </c>
      <c r="B5" s="149">
        <v>46027</v>
      </c>
      <c r="C5" s="158">
        <v>0</v>
      </c>
      <c r="D5" s="158">
        <v>24</v>
      </c>
      <c r="E5" s="208" t="s">
        <v>510</v>
      </c>
      <c r="F5" s="151" t="s">
        <v>38</v>
      </c>
      <c r="G5" s="159" t="s">
        <v>495</v>
      </c>
      <c r="H5" s="143" t="str">
        <f>IF(OR(G5="中止",G5="取消"),"998",IF(ISNA(MATCH($E5,施設情報!$B$2:$B$96,0)),"999",INDEX(施設情報!$C$2:$C$96,MATCH($E5,施設情報!$B$2:$B$96,0))))</f>
        <v>998</v>
      </c>
      <c r="I5" s="144">
        <f t="shared" ref="I5:I36" si="2">B5</f>
        <v>46027</v>
      </c>
      <c r="J5" s="142" t="str">
        <f t="shared" ref="J5:J36" si="3">H5&amp;"-"&amp;I5</f>
        <v>998-46027</v>
      </c>
      <c r="K5" s="142">
        <f t="shared" ref="K5:K36" si="4">C5/24</f>
        <v>0</v>
      </c>
      <c r="L5" s="142">
        <f t="shared" ref="L5:L36" si="5">D5/24</f>
        <v>1</v>
      </c>
      <c r="M5" s="142">
        <f t="shared" ref="M5:V14" si="6">IF(AND(M$3&gt;=$K5,M$3&lt;$L5),100*$AM5,0)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c r="AL5" s="140">
        <f>IF(OR(F5="工事・メンテ（共用可）",F5="要調整"),0.5,1)</f>
        <v>1</v>
      </c>
      <c r="AM5" s="136">
        <v>1</v>
      </c>
    </row>
    <row r="6" spans="1:39">
      <c r="A6" s="155">
        <v>310</v>
      </c>
      <c r="B6" s="149">
        <v>46027</v>
      </c>
      <c r="C6" s="158">
        <v>0</v>
      </c>
      <c r="D6" s="158">
        <v>24</v>
      </c>
      <c r="E6" s="156" t="s">
        <v>510</v>
      </c>
      <c r="F6" s="151" t="s">
        <v>38</v>
      </c>
      <c r="G6" s="159" t="s">
        <v>495</v>
      </c>
      <c r="H6" s="143" t="str">
        <f>IF(OR(G6="中止",G6="取消"),"998",IF(ISNA(MATCH($E6,施設情報!$B$2:$B$96,0)),"999",INDEX(施設情報!$C$2:$C$96,MATCH($E6,施設情報!$B$2:$B$96,0))))</f>
        <v>998</v>
      </c>
      <c r="I6" s="144">
        <f t="shared" si="2"/>
        <v>46027</v>
      </c>
      <c r="J6" s="142" t="str">
        <f t="shared" si="3"/>
        <v>998-46027</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c r="AL6" s="140">
        <f>IF(OR(F6="工事・メンテ（共用可）",F6="要調整"),0.5,1)</f>
        <v>1</v>
      </c>
      <c r="AM6" s="136">
        <v>1</v>
      </c>
    </row>
    <row r="7" spans="1:39">
      <c r="A7" s="155">
        <v>323</v>
      </c>
      <c r="B7" s="149">
        <v>46027</v>
      </c>
      <c r="C7" s="158">
        <v>0</v>
      </c>
      <c r="D7" s="158">
        <v>24</v>
      </c>
      <c r="E7" s="208" t="s">
        <v>510</v>
      </c>
      <c r="F7" s="151" t="s">
        <v>38</v>
      </c>
      <c r="G7" s="159" t="s">
        <v>497</v>
      </c>
      <c r="H7" s="143" t="str">
        <f>IF(OR(G7="中止",G7="取消"),"998",IF(ISNA(MATCH($E7,施設情報!$B$2:$B$96,0)),"999",INDEX(施設情報!$C$2:$C$96,MATCH($E7,施設情報!$B$2:$B$96,0))))</f>
        <v>108</v>
      </c>
      <c r="I7" s="144">
        <f t="shared" si="2"/>
        <v>46027</v>
      </c>
      <c r="J7" s="142" t="str">
        <f t="shared" si="3"/>
        <v>108-46027</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c r="AL7" s="140">
        <f>IF(OR(F7="工事・メンテ（共用可）",F7="要調整"),0.5,1)</f>
        <v>1</v>
      </c>
      <c r="AM7" s="136">
        <v>1</v>
      </c>
    </row>
    <row r="8" spans="1:39" ht="93.75">
      <c r="A8" s="155">
        <v>262</v>
      </c>
      <c r="B8" s="149">
        <v>46028</v>
      </c>
      <c r="C8" s="158">
        <v>9</v>
      </c>
      <c r="D8" s="158">
        <v>14</v>
      </c>
      <c r="E8" s="208" t="s">
        <v>508</v>
      </c>
      <c r="F8" s="151" t="s">
        <v>96</v>
      </c>
      <c r="G8" s="159" t="s">
        <v>1</v>
      </c>
      <c r="H8" s="143" t="str">
        <f>IF(OR(G8="中止",G8="取消"),"998",IF(ISNA(MATCH($E8,施設情報!$B$2:$B$96,0)),"999",INDEX(施設情報!$C$2:$C$96,MATCH($E8,施設情報!$B$2:$B$96,0))))</f>
        <v>101</v>
      </c>
      <c r="I8" s="144">
        <f t="shared" si="2"/>
        <v>46028</v>
      </c>
      <c r="J8" s="142" t="str">
        <f t="shared" si="3"/>
        <v>101-46028</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263</v>
      </c>
      <c r="B9" s="149">
        <v>46028</v>
      </c>
      <c r="C9" s="158">
        <v>9</v>
      </c>
      <c r="D9" s="158">
        <v>14</v>
      </c>
      <c r="E9" s="208" t="s">
        <v>507</v>
      </c>
      <c r="F9" s="151" t="s">
        <v>96</v>
      </c>
      <c r="G9" s="159" t="s">
        <v>1</v>
      </c>
      <c r="H9" s="143" t="str">
        <f>IF(OR(G9="中止",G9="取消"),"998",IF(ISNA(MATCH($E9,施設情報!$B$2:$B$96,0)),"999",INDEX(施設情報!$C$2:$C$96,MATCH($E9,施設情報!$B$2:$B$96,0))))</f>
        <v>104</v>
      </c>
      <c r="I9" s="144">
        <f t="shared" si="2"/>
        <v>46028</v>
      </c>
      <c r="J9" s="142" t="str">
        <f t="shared" si="3"/>
        <v>104-46028</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275</v>
      </c>
      <c r="B10" s="149">
        <v>46028</v>
      </c>
      <c r="C10" s="158">
        <v>13</v>
      </c>
      <c r="D10" s="158">
        <v>17</v>
      </c>
      <c r="E10" s="208" t="s">
        <v>287</v>
      </c>
      <c r="F10" s="151" t="s">
        <v>38</v>
      </c>
      <c r="G10" s="159" t="s">
        <v>495</v>
      </c>
      <c r="H10" s="143" t="str">
        <f>IF(OR(G10="中止",G10="取消"),"998",IF(ISNA(MATCH($E10,施設情報!$B$2:$B$96,0)),"999",INDEX(施設情報!$C$2:$C$96,MATCH($E10,施設情報!$B$2:$B$96,0))))</f>
        <v>998</v>
      </c>
      <c r="I10" s="144">
        <f t="shared" si="2"/>
        <v>46028</v>
      </c>
      <c r="J10" s="142" t="str">
        <f t="shared" si="3"/>
        <v>998-46028</v>
      </c>
      <c r="K10" s="142">
        <f t="shared" si="4"/>
        <v>0.54166666666666663</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0</v>
      </c>
      <c r="W10" s="142">
        <f t="shared" si="7"/>
        <v>0</v>
      </c>
      <c r="X10" s="142">
        <f t="shared" si="7"/>
        <v>0</v>
      </c>
      <c r="Y10" s="142">
        <f t="shared" si="7"/>
        <v>0</v>
      </c>
      <c r="Z10" s="142">
        <f t="shared" si="7"/>
        <v>100</v>
      </c>
      <c r="AA10" s="142">
        <f t="shared" si="7"/>
        <v>100</v>
      </c>
      <c r="AB10" s="142">
        <f t="shared" si="7"/>
        <v>100</v>
      </c>
      <c r="AC10" s="142">
        <f t="shared" si="7"/>
        <v>100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ht="75">
      <c r="A11" s="155">
        <v>279</v>
      </c>
      <c r="B11" s="149">
        <v>46028</v>
      </c>
      <c r="C11" s="158">
        <v>13</v>
      </c>
      <c r="D11" s="158">
        <v>17</v>
      </c>
      <c r="E11" s="208" t="s">
        <v>242</v>
      </c>
      <c r="F11" s="151" t="s">
        <v>38</v>
      </c>
      <c r="G11" s="159" t="s">
        <v>495</v>
      </c>
      <c r="H11" s="143" t="str">
        <f>IF(OR(G11="中止",G11="取消"),"998",IF(ISNA(MATCH($E11,施設情報!$B$2:$B$96,0)),"999",INDEX(施設情報!$C$2:$C$96,MATCH($E11,施設情報!$B$2:$B$96,0))))</f>
        <v>998</v>
      </c>
      <c r="I11" s="144">
        <f t="shared" si="2"/>
        <v>46028</v>
      </c>
      <c r="J11" s="142" t="str">
        <f t="shared" si="3"/>
        <v>998-46028</v>
      </c>
      <c r="K11" s="142">
        <f t="shared" si="4"/>
        <v>0.54166666666666663</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0</v>
      </c>
      <c r="W11" s="142">
        <f t="shared" si="7"/>
        <v>0</v>
      </c>
      <c r="X11" s="142">
        <f t="shared" si="7"/>
        <v>0</v>
      </c>
      <c r="Y11" s="142">
        <f t="shared" si="7"/>
        <v>0</v>
      </c>
      <c r="Z11" s="142">
        <f t="shared" si="7"/>
        <v>100</v>
      </c>
      <c r="AA11" s="142">
        <f t="shared" si="7"/>
        <v>100</v>
      </c>
      <c r="AB11" s="142">
        <f t="shared" si="7"/>
        <v>100</v>
      </c>
      <c r="AC11" s="142">
        <f t="shared" si="7"/>
        <v>100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1</v>
      </c>
      <c r="AM11" s="136">
        <v>1</v>
      </c>
    </row>
    <row r="12" spans="1:39" ht="37.5">
      <c r="A12" s="155">
        <v>311</v>
      </c>
      <c r="B12" s="149">
        <v>46028</v>
      </c>
      <c r="C12" s="158">
        <v>13</v>
      </c>
      <c r="D12" s="158">
        <v>17</v>
      </c>
      <c r="E12" s="208" t="s">
        <v>287</v>
      </c>
      <c r="F12" s="151" t="s">
        <v>38</v>
      </c>
      <c r="G12" s="159" t="s">
        <v>497</v>
      </c>
      <c r="H12" s="143" t="str">
        <f>IF(OR(G12="中止",G12="取消"),"998",IF(ISNA(MATCH($E12,施設情報!$B$2:$B$96,0)),"999",INDEX(施設情報!$C$2:$C$96,MATCH($E12,施設情報!$B$2:$B$96,0))))</f>
        <v>115</v>
      </c>
      <c r="I12" s="144">
        <f t="shared" si="2"/>
        <v>46028</v>
      </c>
      <c r="J12" s="142" t="str">
        <f t="shared" si="3"/>
        <v>115-46028</v>
      </c>
      <c r="K12" s="142">
        <f t="shared" si="4"/>
        <v>0.54166666666666663</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0</v>
      </c>
      <c r="W12" s="142">
        <f t="shared" si="7"/>
        <v>0</v>
      </c>
      <c r="X12" s="142">
        <f t="shared" si="7"/>
        <v>0</v>
      </c>
      <c r="Y12" s="142">
        <f t="shared" si="7"/>
        <v>0</v>
      </c>
      <c r="Z12" s="142">
        <f t="shared" si="7"/>
        <v>100</v>
      </c>
      <c r="AA12" s="142">
        <f t="shared" si="7"/>
        <v>100</v>
      </c>
      <c r="AB12" s="142">
        <f t="shared" si="7"/>
        <v>100</v>
      </c>
      <c r="AC12" s="142">
        <f t="shared" si="7"/>
        <v>100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1</v>
      </c>
      <c r="AM12" s="136">
        <v>1</v>
      </c>
    </row>
    <row r="13" spans="1:39" ht="75">
      <c r="A13" s="155">
        <v>315</v>
      </c>
      <c r="B13" s="149">
        <v>46028</v>
      </c>
      <c r="C13" s="158">
        <v>13</v>
      </c>
      <c r="D13" s="158">
        <v>17</v>
      </c>
      <c r="E13" s="208" t="s">
        <v>242</v>
      </c>
      <c r="F13" s="151" t="s">
        <v>38</v>
      </c>
      <c r="G13" s="159" t="s">
        <v>497</v>
      </c>
      <c r="H13" s="143" t="str">
        <f>IF(OR(G13="中止",G13="取消"),"998",IF(ISNA(MATCH($E13,施設情報!$B$2:$B$96,0)),"999",INDEX(施設情報!$C$2:$C$96,MATCH($E13,施設情報!$B$2:$B$96,0))))</f>
        <v>116</v>
      </c>
      <c r="I13" s="144">
        <f t="shared" si="2"/>
        <v>46028</v>
      </c>
      <c r="J13" s="142" t="str">
        <f t="shared" si="3"/>
        <v>116-46028</v>
      </c>
      <c r="K13" s="142">
        <f t="shared" si="4"/>
        <v>0.54166666666666663</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0</v>
      </c>
      <c r="W13" s="142">
        <f t="shared" si="7"/>
        <v>0</v>
      </c>
      <c r="X13" s="142">
        <f t="shared" si="7"/>
        <v>0</v>
      </c>
      <c r="Y13" s="142">
        <f t="shared" si="7"/>
        <v>0</v>
      </c>
      <c r="Z13" s="142">
        <f t="shared" si="7"/>
        <v>100</v>
      </c>
      <c r="AA13" s="142">
        <f t="shared" si="7"/>
        <v>100</v>
      </c>
      <c r="AB13" s="142">
        <f t="shared" si="7"/>
        <v>100</v>
      </c>
      <c r="AC13" s="142">
        <f t="shared" si="7"/>
        <v>100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1</v>
      </c>
      <c r="AM13" s="136">
        <v>1</v>
      </c>
    </row>
    <row r="14" spans="1:39">
      <c r="A14" s="155">
        <v>324</v>
      </c>
      <c r="B14" s="149">
        <v>46028</v>
      </c>
      <c r="C14" s="158">
        <v>0</v>
      </c>
      <c r="D14" s="158">
        <v>24</v>
      </c>
      <c r="E14" s="208" t="s">
        <v>510</v>
      </c>
      <c r="F14" s="151" t="s">
        <v>38</v>
      </c>
      <c r="G14" s="159" t="s">
        <v>100</v>
      </c>
      <c r="H14" s="143" t="str">
        <f>IF(OR(G14="中止",G14="取消"),"998",IF(ISNA(MATCH($E14,施設情報!$B$2:$B$96,0)),"999",INDEX(施設情報!$C$2:$C$96,MATCH($E14,施設情報!$B$2:$B$96,0))))</f>
        <v>108</v>
      </c>
      <c r="I14" s="144">
        <f t="shared" si="2"/>
        <v>46028</v>
      </c>
      <c r="J14" s="142" t="str">
        <f t="shared" si="3"/>
        <v>108-46028</v>
      </c>
      <c r="K14" s="142">
        <f t="shared" si="4"/>
        <v>0</v>
      </c>
      <c r="L14" s="142">
        <f t="shared" si="5"/>
        <v>1</v>
      </c>
      <c r="M14" s="142">
        <f t="shared" si="6"/>
        <v>100</v>
      </c>
      <c r="N14" s="142">
        <f t="shared" si="6"/>
        <v>100</v>
      </c>
      <c r="O14" s="142">
        <f t="shared" si="6"/>
        <v>100</v>
      </c>
      <c r="P14" s="142">
        <f t="shared" si="6"/>
        <v>100</v>
      </c>
      <c r="Q14" s="142">
        <f t="shared" si="6"/>
        <v>100</v>
      </c>
      <c r="R14" s="142">
        <f t="shared" si="6"/>
        <v>100</v>
      </c>
      <c r="S14" s="142">
        <f t="shared" si="6"/>
        <v>100</v>
      </c>
      <c r="T14" s="142">
        <f t="shared" si="6"/>
        <v>100</v>
      </c>
      <c r="U14" s="142">
        <f t="shared" si="6"/>
        <v>100</v>
      </c>
      <c r="V14" s="142">
        <f t="shared" si="6"/>
        <v>100</v>
      </c>
      <c r="W14" s="142">
        <f t="shared" si="7"/>
        <v>100</v>
      </c>
      <c r="X14" s="142">
        <f t="shared" si="7"/>
        <v>100</v>
      </c>
      <c r="Y14" s="142">
        <f t="shared" si="7"/>
        <v>100</v>
      </c>
      <c r="Z14" s="142">
        <f t="shared" si="7"/>
        <v>100</v>
      </c>
      <c r="AA14" s="142">
        <f t="shared" si="7"/>
        <v>100</v>
      </c>
      <c r="AB14" s="142">
        <f t="shared" si="7"/>
        <v>100</v>
      </c>
      <c r="AC14" s="142">
        <f t="shared" si="7"/>
        <v>100</v>
      </c>
      <c r="AD14" s="142">
        <f t="shared" si="7"/>
        <v>100</v>
      </c>
      <c r="AE14" s="142">
        <f t="shared" si="7"/>
        <v>100</v>
      </c>
      <c r="AF14" s="142">
        <f t="shared" si="7"/>
        <v>100</v>
      </c>
      <c r="AG14" s="142">
        <f t="shared" si="7"/>
        <v>100</v>
      </c>
      <c r="AH14" s="142">
        <f t="shared" si="7"/>
        <v>100</v>
      </c>
      <c r="AI14" s="142">
        <f t="shared" si="7"/>
        <v>100</v>
      </c>
      <c r="AJ14" s="142">
        <f t="shared" si="7"/>
        <v>100</v>
      </c>
      <c r="AK14" s="142">
        <f ca="1">IF(AND(AND($AK$3&lt;=B14,B14&lt;=$AK$1),B14&lt;&gt;""),1,0)</f>
        <v>1</v>
      </c>
      <c r="AL14" s="140">
        <f>IF(OR(F14="工事・メンテ（共用可）",F14="要調整"),0.5,1)</f>
        <v>1</v>
      </c>
      <c r="AM14" s="136">
        <v>1</v>
      </c>
    </row>
    <row r="15" spans="1:39" ht="37.5">
      <c r="A15" s="155">
        <v>220</v>
      </c>
      <c r="B15" s="149">
        <v>46029</v>
      </c>
      <c r="C15" s="158">
        <v>9</v>
      </c>
      <c r="D15" s="158">
        <v>17</v>
      </c>
      <c r="E15" s="208" t="s">
        <v>245</v>
      </c>
      <c r="F15" s="151" t="s">
        <v>97</v>
      </c>
      <c r="G15" s="159" t="s">
        <v>1</v>
      </c>
      <c r="H15" s="143" t="str">
        <f>IF(OR(G15="中止",G15="取消"),"998",IF(ISNA(MATCH($E15,施設情報!$B$2:$B$96,0)),"999",INDEX(施設情報!$C$2:$C$96,MATCH($E15,施設情報!$B$2:$B$96,0))))</f>
        <v>119</v>
      </c>
      <c r="I15" s="144">
        <f t="shared" si="2"/>
        <v>46029</v>
      </c>
      <c r="J15" s="142" t="str">
        <f t="shared" si="3"/>
        <v>119-46029</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ht="37.5">
      <c r="A16" s="155">
        <v>221</v>
      </c>
      <c r="B16" s="149">
        <v>46029</v>
      </c>
      <c r="C16" s="158">
        <v>9</v>
      </c>
      <c r="D16" s="158">
        <v>17</v>
      </c>
      <c r="E16" s="208" t="s">
        <v>246</v>
      </c>
      <c r="F16" s="151" t="s">
        <v>97</v>
      </c>
      <c r="G16" s="159" t="s">
        <v>1</v>
      </c>
      <c r="H16" s="143" t="str">
        <f>IF(OR(G16="中止",G16="取消"),"998",IF(ISNA(MATCH($E16,施設情報!$B$2:$B$96,0)),"999",INDEX(施設情報!$C$2:$C$96,MATCH($E16,施設情報!$B$2:$B$96,0))))</f>
        <v>120</v>
      </c>
      <c r="I16" s="144">
        <f t="shared" si="2"/>
        <v>46029</v>
      </c>
      <c r="J16" s="142" t="str">
        <f t="shared" si="3"/>
        <v>120-46029</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50</v>
      </c>
      <c r="W16" s="142">
        <f t="shared" si="9"/>
        <v>50</v>
      </c>
      <c r="X16" s="142">
        <f t="shared" si="9"/>
        <v>50</v>
      </c>
      <c r="Y16" s="142">
        <f t="shared" si="9"/>
        <v>50</v>
      </c>
      <c r="Z16" s="142">
        <f t="shared" si="9"/>
        <v>50</v>
      </c>
      <c r="AA16" s="142">
        <f t="shared" si="9"/>
        <v>50</v>
      </c>
      <c r="AB16" s="142">
        <f t="shared" si="9"/>
        <v>50</v>
      </c>
      <c r="AC16" s="142">
        <f t="shared" si="9"/>
        <v>50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0.5</v>
      </c>
      <c r="AM16" s="136">
        <v>0.5</v>
      </c>
    </row>
    <row r="17" spans="1:39" ht="56.25">
      <c r="A17" s="155">
        <v>222</v>
      </c>
      <c r="B17" s="149">
        <v>46029</v>
      </c>
      <c r="C17" s="158">
        <v>9</v>
      </c>
      <c r="D17" s="158">
        <v>17</v>
      </c>
      <c r="E17" s="208" t="s">
        <v>247</v>
      </c>
      <c r="F17" s="151" t="s">
        <v>97</v>
      </c>
      <c r="G17" s="159" t="s">
        <v>1</v>
      </c>
      <c r="H17" s="143" t="str">
        <f>IF(OR(G17="中止",G17="取消"),"998",IF(ISNA(MATCH($E17,施設情報!$B$2:$B$96,0)),"999",INDEX(施設情報!$C$2:$C$96,MATCH($E17,施設情報!$B$2:$B$96,0))))</f>
        <v>121</v>
      </c>
      <c r="I17" s="144">
        <f t="shared" si="2"/>
        <v>46029</v>
      </c>
      <c r="J17" s="142" t="str">
        <f t="shared" si="3"/>
        <v>121-46029</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50</v>
      </c>
      <c r="W17" s="142">
        <f t="shared" si="9"/>
        <v>50</v>
      </c>
      <c r="X17" s="142">
        <f t="shared" si="9"/>
        <v>50</v>
      </c>
      <c r="Y17" s="142">
        <f t="shared" si="9"/>
        <v>50</v>
      </c>
      <c r="Z17" s="142">
        <f t="shared" si="9"/>
        <v>50</v>
      </c>
      <c r="AA17" s="142">
        <f t="shared" si="9"/>
        <v>50</v>
      </c>
      <c r="AB17" s="142">
        <f t="shared" si="9"/>
        <v>50</v>
      </c>
      <c r="AC17" s="142">
        <f t="shared" si="9"/>
        <v>50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0.5</v>
      </c>
      <c r="AM17" s="136">
        <v>0.5</v>
      </c>
    </row>
    <row r="18" spans="1:39" ht="37.5">
      <c r="A18" s="155">
        <v>276</v>
      </c>
      <c r="B18" s="149">
        <v>46029</v>
      </c>
      <c r="C18" s="158">
        <v>13</v>
      </c>
      <c r="D18" s="158">
        <v>17</v>
      </c>
      <c r="E18" s="208" t="s">
        <v>287</v>
      </c>
      <c r="F18" s="151" t="s">
        <v>38</v>
      </c>
      <c r="G18" s="159" t="s">
        <v>495</v>
      </c>
      <c r="H18" s="143" t="str">
        <f>IF(OR(G18="中止",G18="取消"),"998",IF(ISNA(MATCH($E18,施設情報!$B$2:$B$96,0)),"999",INDEX(施設情報!$C$2:$C$96,MATCH($E18,施設情報!$B$2:$B$96,0))))</f>
        <v>998</v>
      </c>
      <c r="I18" s="144">
        <f t="shared" si="2"/>
        <v>46029</v>
      </c>
      <c r="J18" s="142" t="str">
        <f t="shared" si="3"/>
        <v>998-46029</v>
      </c>
      <c r="K18" s="142">
        <f t="shared" si="4"/>
        <v>0.54166666666666663</v>
      </c>
      <c r="L18" s="142">
        <f t="shared" si="5"/>
        <v>0.70833333333333337</v>
      </c>
      <c r="M18" s="142">
        <f t="shared" si="8"/>
        <v>0</v>
      </c>
      <c r="N18" s="142">
        <f t="shared" si="8"/>
        <v>0</v>
      </c>
      <c r="O18" s="142">
        <f t="shared" si="8"/>
        <v>0</v>
      </c>
      <c r="P18" s="142">
        <f t="shared" si="8"/>
        <v>0</v>
      </c>
      <c r="Q18" s="142">
        <f t="shared" si="8"/>
        <v>0</v>
      </c>
      <c r="R18" s="142">
        <f t="shared" si="8"/>
        <v>0</v>
      </c>
      <c r="S18" s="142">
        <f t="shared" si="8"/>
        <v>0</v>
      </c>
      <c r="T18" s="142">
        <f t="shared" si="8"/>
        <v>0</v>
      </c>
      <c r="U18" s="142">
        <f t="shared" si="8"/>
        <v>0</v>
      </c>
      <c r="V18" s="142">
        <f t="shared" si="8"/>
        <v>0</v>
      </c>
      <c r="W18" s="142">
        <f t="shared" si="9"/>
        <v>0</v>
      </c>
      <c r="X18" s="142">
        <f t="shared" si="9"/>
        <v>0</v>
      </c>
      <c r="Y18" s="142">
        <f t="shared" si="9"/>
        <v>0</v>
      </c>
      <c r="Z18" s="142">
        <f t="shared" si="9"/>
        <v>100</v>
      </c>
      <c r="AA18" s="142">
        <f t="shared" si="9"/>
        <v>100</v>
      </c>
      <c r="AB18" s="142">
        <f t="shared" si="9"/>
        <v>100</v>
      </c>
      <c r="AC18" s="142">
        <f t="shared" si="9"/>
        <v>100</v>
      </c>
      <c r="AD18" s="142">
        <f t="shared" si="9"/>
        <v>0</v>
      </c>
      <c r="AE18" s="142">
        <f t="shared" si="9"/>
        <v>0</v>
      </c>
      <c r="AF18" s="142">
        <f t="shared" si="9"/>
        <v>0</v>
      </c>
      <c r="AG18" s="142">
        <f t="shared" si="9"/>
        <v>0</v>
      </c>
      <c r="AH18" s="142">
        <f t="shared" si="9"/>
        <v>0</v>
      </c>
      <c r="AI18" s="142">
        <f t="shared" si="9"/>
        <v>0</v>
      </c>
      <c r="AJ18" s="142">
        <f t="shared" si="9"/>
        <v>0</v>
      </c>
      <c r="AK18" s="142">
        <f ca="1">IF(AND(AND($AK$3&lt;=B18,B18&lt;=$AK$1),B18&lt;&gt;""),1,0)</f>
        <v>1</v>
      </c>
      <c r="AL18" s="140">
        <f>IF(OR(F18="工事・メンテ（共用可）",F18="要調整"),0.5,1)</f>
        <v>1</v>
      </c>
      <c r="AM18" s="136">
        <v>1</v>
      </c>
    </row>
    <row r="19" spans="1:39" ht="75">
      <c r="A19" s="155">
        <v>280</v>
      </c>
      <c r="B19" s="149">
        <v>46029</v>
      </c>
      <c r="C19" s="158">
        <v>13</v>
      </c>
      <c r="D19" s="158">
        <v>17</v>
      </c>
      <c r="E19" s="208" t="s">
        <v>242</v>
      </c>
      <c r="F19" s="151" t="s">
        <v>38</v>
      </c>
      <c r="G19" s="159" t="s">
        <v>495</v>
      </c>
      <c r="H19" s="143" t="str">
        <f>IF(OR(G19="中止",G19="取消"),"998",IF(ISNA(MATCH($E19,施設情報!$B$2:$B$96,0)),"999",INDEX(施設情報!$C$2:$C$96,MATCH($E19,施設情報!$B$2:$B$96,0))))</f>
        <v>998</v>
      </c>
      <c r="I19" s="144">
        <f t="shared" si="2"/>
        <v>46029</v>
      </c>
      <c r="J19" s="142" t="str">
        <f t="shared" si="3"/>
        <v>998-46029</v>
      </c>
      <c r="K19" s="142">
        <f t="shared" si="4"/>
        <v>0.54166666666666663</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0</v>
      </c>
      <c r="W19" s="142">
        <f t="shared" si="9"/>
        <v>0</v>
      </c>
      <c r="X19" s="142">
        <f t="shared" si="9"/>
        <v>0</v>
      </c>
      <c r="Y19" s="142">
        <f t="shared" si="9"/>
        <v>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ht="37.5">
      <c r="A20" s="155">
        <v>312</v>
      </c>
      <c r="B20" s="149">
        <v>46029</v>
      </c>
      <c r="C20" s="158">
        <v>13</v>
      </c>
      <c r="D20" s="158">
        <v>17</v>
      </c>
      <c r="E20" s="208" t="s">
        <v>287</v>
      </c>
      <c r="F20" s="151" t="s">
        <v>38</v>
      </c>
      <c r="G20" s="159" t="s">
        <v>497</v>
      </c>
      <c r="H20" s="143" t="str">
        <f>IF(OR(G20="中止",G20="取消"),"998",IF(ISNA(MATCH($E20,施設情報!$B$2:$B$96,0)),"999",INDEX(施設情報!$C$2:$C$96,MATCH($E20,施設情報!$B$2:$B$96,0))))</f>
        <v>115</v>
      </c>
      <c r="I20" s="144">
        <f t="shared" si="2"/>
        <v>46029</v>
      </c>
      <c r="J20" s="142" t="str">
        <f t="shared" si="3"/>
        <v>115-46029</v>
      </c>
      <c r="K20" s="142">
        <f t="shared" si="4"/>
        <v>0.54166666666666663</v>
      </c>
      <c r="L20" s="142">
        <f t="shared" si="5"/>
        <v>0.70833333333333337</v>
      </c>
      <c r="M20" s="142">
        <f t="shared" si="8"/>
        <v>0</v>
      </c>
      <c r="N20" s="142">
        <f t="shared" si="8"/>
        <v>0</v>
      </c>
      <c r="O20" s="142">
        <f t="shared" si="8"/>
        <v>0</v>
      </c>
      <c r="P20" s="142">
        <f t="shared" si="8"/>
        <v>0</v>
      </c>
      <c r="Q20" s="142">
        <f t="shared" si="8"/>
        <v>0</v>
      </c>
      <c r="R20" s="142">
        <f t="shared" si="8"/>
        <v>0</v>
      </c>
      <c r="S20" s="142">
        <f t="shared" si="8"/>
        <v>0</v>
      </c>
      <c r="T20" s="142">
        <f t="shared" si="8"/>
        <v>0</v>
      </c>
      <c r="U20" s="142">
        <f t="shared" si="8"/>
        <v>0</v>
      </c>
      <c r="V20" s="142">
        <f t="shared" si="8"/>
        <v>0</v>
      </c>
      <c r="W20" s="142">
        <f t="shared" si="9"/>
        <v>0</v>
      </c>
      <c r="X20" s="142">
        <f t="shared" si="9"/>
        <v>0</v>
      </c>
      <c r="Y20" s="142">
        <f t="shared" si="9"/>
        <v>0</v>
      </c>
      <c r="Z20" s="142">
        <f t="shared" si="9"/>
        <v>100</v>
      </c>
      <c r="AA20" s="142">
        <f t="shared" si="9"/>
        <v>100</v>
      </c>
      <c r="AB20" s="142">
        <f t="shared" si="9"/>
        <v>100</v>
      </c>
      <c r="AC20" s="142">
        <f t="shared" si="9"/>
        <v>100</v>
      </c>
      <c r="AD20" s="142">
        <f t="shared" si="9"/>
        <v>0</v>
      </c>
      <c r="AE20" s="142">
        <f t="shared" si="9"/>
        <v>0</v>
      </c>
      <c r="AF20" s="142">
        <f t="shared" si="9"/>
        <v>0</v>
      </c>
      <c r="AG20" s="142">
        <f t="shared" si="9"/>
        <v>0</v>
      </c>
      <c r="AH20" s="142">
        <f t="shared" si="9"/>
        <v>0</v>
      </c>
      <c r="AI20" s="142">
        <f t="shared" si="9"/>
        <v>0</v>
      </c>
      <c r="AJ20" s="142">
        <f t="shared" si="9"/>
        <v>0</v>
      </c>
      <c r="AK20" s="142">
        <f ca="1">IF(AND(AND($AK$3&lt;=B20,B20&lt;=$AK$1),B20&lt;&gt;""),1,0)</f>
        <v>1</v>
      </c>
      <c r="AL20" s="140">
        <f>IF(OR(F20="工事・メンテ（共用可）",F20="要調整"),0.5,1)</f>
        <v>1</v>
      </c>
      <c r="AM20" s="136">
        <v>1</v>
      </c>
    </row>
    <row r="21" spans="1:39" ht="75">
      <c r="A21" s="155">
        <v>316</v>
      </c>
      <c r="B21" s="149">
        <v>46029</v>
      </c>
      <c r="C21" s="158">
        <v>13</v>
      </c>
      <c r="D21" s="158">
        <v>17</v>
      </c>
      <c r="E21" s="208" t="s">
        <v>242</v>
      </c>
      <c r="F21" s="151" t="s">
        <v>38</v>
      </c>
      <c r="G21" s="159" t="s">
        <v>497</v>
      </c>
      <c r="H21" s="143" t="str">
        <f>IF(OR(G21="中止",G21="取消"),"998",IF(ISNA(MATCH($E21,施設情報!$B$2:$B$96,0)),"999",INDEX(施設情報!$C$2:$C$96,MATCH($E21,施設情報!$B$2:$B$96,0))))</f>
        <v>116</v>
      </c>
      <c r="I21" s="144">
        <f t="shared" si="2"/>
        <v>46029</v>
      </c>
      <c r="J21" s="142" t="str">
        <f t="shared" si="3"/>
        <v>116-46029</v>
      </c>
      <c r="K21" s="142">
        <f t="shared" si="4"/>
        <v>0.54166666666666663</v>
      </c>
      <c r="L21" s="142">
        <f t="shared" si="5"/>
        <v>0.70833333333333337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0</v>
      </c>
      <c r="W21" s="142">
        <f t="shared" si="9"/>
        <v>0</v>
      </c>
      <c r="X21" s="142">
        <f t="shared" si="9"/>
        <v>0</v>
      </c>
      <c r="Y21" s="142">
        <f t="shared" si="9"/>
        <v>0</v>
      </c>
      <c r="Z21" s="142">
        <f t="shared" si="9"/>
        <v>100</v>
      </c>
      <c r="AA21" s="142">
        <f t="shared" si="9"/>
        <v>100</v>
      </c>
      <c r="AB21" s="142">
        <f t="shared" si="9"/>
        <v>100</v>
      </c>
      <c r="AC21" s="142">
        <f t="shared" si="9"/>
        <v>100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1</v>
      </c>
      <c r="AM21" s="136">
        <v>1</v>
      </c>
    </row>
    <row r="22" spans="1:39">
      <c r="A22" s="155">
        <v>325</v>
      </c>
      <c r="B22" s="149">
        <v>46029</v>
      </c>
      <c r="C22" s="158">
        <v>0</v>
      </c>
      <c r="D22" s="158">
        <v>24</v>
      </c>
      <c r="E22" s="208" t="s">
        <v>510</v>
      </c>
      <c r="F22" s="151" t="s">
        <v>38</v>
      </c>
      <c r="G22" s="159" t="s">
        <v>100</v>
      </c>
      <c r="H22" s="143" t="str">
        <f>IF(OR(G22="中止",G22="取消"),"998",IF(ISNA(MATCH($E22,施設情報!$B$2:$B$96,0)),"999",INDEX(施設情報!$C$2:$C$96,MATCH($E22,施設情報!$B$2:$B$96,0))))</f>
        <v>108</v>
      </c>
      <c r="I22" s="144">
        <f t="shared" si="2"/>
        <v>46029</v>
      </c>
      <c r="J22" s="142" t="str">
        <f t="shared" si="3"/>
        <v>108-46029</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ht="93.75">
      <c r="A23" s="155">
        <v>129</v>
      </c>
      <c r="B23" s="149">
        <v>46030</v>
      </c>
      <c r="C23" s="158">
        <v>9</v>
      </c>
      <c r="D23" s="158">
        <v>14</v>
      </c>
      <c r="E23" s="156" t="s">
        <v>280</v>
      </c>
      <c r="F23" s="151" t="s">
        <v>96</v>
      </c>
      <c r="G23" s="159" t="s">
        <v>495</v>
      </c>
      <c r="H23" s="143" t="str">
        <f>IF(OR(G23="中止",G23="取消"),"998",IF(ISNA(MATCH($E23,施設情報!$B$2:$B$96,0)),"999",INDEX(施設情報!$C$2:$C$96,MATCH($E23,施設情報!$B$2:$B$96,0))))</f>
        <v>998</v>
      </c>
      <c r="I23" s="144">
        <f t="shared" si="2"/>
        <v>46030</v>
      </c>
      <c r="J23" s="142" t="str">
        <f t="shared" si="3"/>
        <v>998-46030</v>
      </c>
      <c r="K23" s="142">
        <f t="shared" si="4"/>
        <v>0.375</v>
      </c>
      <c r="L23" s="142">
        <f t="shared" si="5"/>
        <v>0.58333333333333337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100</v>
      </c>
      <c r="W23" s="142">
        <f t="shared" si="9"/>
        <v>100</v>
      </c>
      <c r="X23" s="142">
        <f t="shared" si="9"/>
        <v>100</v>
      </c>
      <c r="Y23" s="142">
        <f t="shared" si="9"/>
        <v>100</v>
      </c>
      <c r="Z23" s="142">
        <f t="shared" si="9"/>
        <v>100</v>
      </c>
      <c r="AA23" s="142">
        <f t="shared" si="9"/>
        <v>0</v>
      </c>
      <c r="AB23" s="142">
        <f t="shared" si="9"/>
        <v>0</v>
      </c>
      <c r="AC23" s="142">
        <f t="shared" si="9"/>
        <v>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1</v>
      </c>
      <c r="AM23" s="136">
        <v>1</v>
      </c>
    </row>
    <row r="24" spans="1:39">
      <c r="A24" s="155">
        <v>130</v>
      </c>
      <c r="B24" s="149">
        <v>46030</v>
      </c>
      <c r="C24" s="158">
        <v>9</v>
      </c>
      <c r="D24" s="158">
        <v>14</v>
      </c>
      <c r="E24" s="208" t="s">
        <v>281</v>
      </c>
      <c r="F24" s="151" t="s">
        <v>96</v>
      </c>
      <c r="G24" s="159" t="s">
        <v>495</v>
      </c>
      <c r="H24" s="143" t="str">
        <f>IF(OR(G24="中止",G24="取消"),"998",IF(ISNA(MATCH($E24,施設情報!$B$2:$B$96,0)),"999",INDEX(施設情報!$C$2:$C$96,MATCH($E24,施設情報!$B$2:$B$96,0))))</f>
        <v>998</v>
      </c>
      <c r="I24" s="144">
        <f t="shared" si="2"/>
        <v>46030</v>
      </c>
      <c r="J24" s="142" t="str">
        <f t="shared" si="3"/>
        <v>998-46030</v>
      </c>
      <c r="K24" s="142">
        <f t="shared" si="4"/>
        <v>0.375</v>
      </c>
      <c r="L24" s="142">
        <f t="shared" si="5"/>
        <v>0.58333333333333337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100</v>
      </c>
      <c r="W24" s="142">
        <f t="shared" si="9"/>
        <v>100</v>
      </c>
      <c r="X24" s="142">
        <f t="shared" si="9"/>
        <v>100</v>
      </c>
      <c r="Y24" s="142">
        <f t="shared" si="9"/>
        <v>100</v>
      </c>
      <c r="Z24" s="142">
        <f t="shared" si="9"/>
        <v>100</v>
      </c>
      <c r="AA24" s="142">
        <f t="shared" si="9"/>
        <v>0</v>
      </c>
      <c r="AB24" s="142">
        <f t="shared" si="9"/>
        <v>0</v>
      </c>
      <c r="AC24" s="142">
        <f t="shared" si="9"/>
        <v>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1</v>
      </c>
      <c r="AM24" s="136">
        <v>1</v>
      </c>
    </row>
    <row r="25" spans="1:39" ht="37.5">
      <c r="A25" s="155">
        <v>223</v>
      </c>
      <c r="B25" s="149">
        <v>46030</v>
      </c>
      <c r="C25" s="158">
        <v>9</v>
      </c>
      <c r="D25" s="158">
        <v>17</v>
      </c>
      <c r="E25" s="208" t="s">
        <v>245</v>
      </c>
      <c r="F25" s="151" t="s">
        <v>97</v>
      </c>
      <c r="G25" s="159" t="s">
        <v>1</v>
      </c>
      <c r="H25" s="143" t="str">
        <f>IF(OR(G25="中止",G25="取消"),"998",IF(ISNA(MATCH($E25,施設情報!$B$2:$B$96,0)),"999",INDEX(施設情報!$C$2:$C$96,MATCH($E25,施設情報!$B$2:$B$96,0))))</f>
        <v>119</v>
      </c>
      <c r="I25" s="144">
        <f t="shared" si="2"/>
        <v>46030</v>
      </c>
      <c r="J25" s="142" t="str">
        <f t="shared" si="3"/>
        <v>119-46030</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50</v>
      </c>
      <c r="W25" s="142">
        <f t="shared" ref="W25:AJ34" si="11">IF(AND(W$3&gt;=$K25,W$3&lt;$L25),100*$AM25,0)</f>
        <v>50</v>
      </c>
      <c r="X25" s="142">
        <f t="shared" si="11"/>
        <v>50</v>
      </c>
      <c r="Y25" s="142">
        <f t="shared" si="11"/>
        <v>50</v>
      </c>
      <c r="Z25" s="142">
        <f t="shared" si="11"/>
        <v>50</v>
      </c>
      <c r="AA25" s="142">
        <f t="shared" si="11"/>
        <v>50</v>
      </c>
      <c r="AB25" s="142">
        <f t="shared" si="11"/>
        <v>50</v>
      </c>
      <c r="AC25" s="142">
        <f t="shared" si="11"/>
        <v>50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0.5</v>
      </c>
      <c r="AM25" s="136">
        <v>0.5</v>
      </c>
    </row>
    <row r="26" spans="1:39" ht="37.5">
      <c r="A26" s="155">
        <v>224</v>
      </c>
      <c r="B26" s="149">
        <v>46030</v>
      </c>
      <c r="C26" s="158">
        <v>9</v>
      </c>
      <c r="D26" s="158">
        <v>17</v>
      </c>
      <c r="E26" s="208" t="s">
        <v>246</v>
      </c>
      <c r="F26" s="151" t="s">
        <v>97</v>
      </c>
      <c r="G26" s="159" t="s">
        <v>1</v>
      </c>
      <c r="H26" s="143" t="str">
        <f>IF(OR(G26="中止",G26="取消"),"998",IF(ISNA(MATCH($E26,施設情報!$B$2:$B$96,0)),"999",INDEX(施設情報!$C$2:$C$96,MATCH($E26,施設情報!$B$2:$B$96,0))))</f>
        <v>120</v>
      </c>
      <c r="I26" s="144">
        <f t="shared" si="2"/>
        <v>46030</v>
      </c>
      <c r="J26" s="142" t="str">
        <f t="shared" si="3"/>
        <v>120-46030</v>
      </c>
      <c r="K26" s="142">
        <f t="shared" si="4"/>
        <v>0.375</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50</v>
      </c>
      <c r="W26" s="142">
        <f t="shared" si="11"/>
        <v>50</v>
      </c>
      <c r="X26" s="142">
        <f t="shared" si="11"/>
        <v>50</v>
      </c>
      <c r="Y26" s="142">
        <f t="shared" si="11"/>
        <v>50</v>
      </c>
      <c r="Z26" s="142">
        <f t="shared" si="11"/>
        <v>50</v>
      </c>
      <c r="AA26" s="142">
        <f t="shared" si="11"/>
        <v>50</v>
      </c>
      <c r="AB26" s="142">
        <f t="shared" si="11"/>
        <v>50</v>
      </c>
      <c r="AC26" s="142">
        <f t="shared" si="11"/>
        <v>50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0.5</v>
      </c>
      <c r="AM26" s="136">
        <v>0.5</v>
      </c>
    </row>
    <row r="27" spans="1:39" ht="56.25">
      <c r="A27" s="155">
        <v>225</v>
      </c>
      <c r="B27" s="149">
        <v>46030</v>
      </c>
      <c r="C27" s="158">
        <v>9</v>
      </c>
      <c r="D27" s="158">
        <v>17</v>
      </c>
      <c r="E27" s="208" t="s">
        <v>247</v>
      </c>
      <c r="F27" s="151" t="s">
        <v>97</v>
      </c>
      <c r="G27" s="159" t="s">
        <v>1</v>
      </c>
      <c r="H27" s="143" t="str">
        <f>IF(OR(G27="中止",G27="取消"),"998",IF(ISNA(MATCH($E27,施設情報!$B$2:$B$96,0)),"999",INDEX(施設情報!$C$2:$C$96,MATCH($E27,施設情報!$B$2:$B$96,0))))</f>
        <v>121</v>
      </c>
      <c r="I27" s="144">
        <f t="shared" si="2"/>
        <v>46030</v>
      </c>
      <c r="J27" s="142" t="str">
        <f t="shared" si="3"/>
        <v>121-46030</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50</v>
      </c>
      <c r="W27" s="142">
        <f t="shared" si="11"/>
        <v>50</v>
      </c>
      <c r="X27" s="142">
        <f t="shared" si="11"/>
        <v>50</v>
      </c>
      <c r="Y27" s="142">
        <f t="shared" si="11"/>
        <v>50</v>
      </c>
      <c r="Z27" s="142">
        <f t="shared" si="11"/>
        <v>50</v>
      </c>
      <c r="AA27" s="142">
        <f t="shared" si="11"/>
        <v>50</v>
      </c>
      <c r="AB27" s="142">
        <f t="shared" si="11"/>
        <v>50</v>
      </c>
      <c r="AC27" s="142">
        <f t="shared" si="11"/>
        <v>50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0.5</v>
      </c>
      <c r="AM27" s="136">
        <v>0.5</v>
      </c>
    </row>
    <row r="28" spans="1:39" ht="37.5">
      <c r="A28" s="155">
        <v>277</v>
      </c>
      <c r="B28" s="149">
        <v>46030</v>
      </c>
      <c r="C28" s="158">
        <v>13</v>
      </c>
      <c r="D28" s="158">
        <v>17</v>
      </c>
      <c r="E28" s="208" t="s">
        <v>287</v>
      </c>
      <c r="F28" s="151" t="s">
        <v>38</v>
      </c>
      <c r="G28" s="159" t="s">
        <v>495</v>
      </c>
      <c r="H28" s="143" t="str">
        <f>IF(OR(G28="中止",G28="取消"),"998",IF(ISNA(MATCH($E28,施設情報!$B$2:$B$96,0)),"999",INDEX(施設情報!$C$2:$C$96,MATCH($E28,施設情報!$B$2:$B$96,0))))</f>
        <v>998</v>
      </c>
      <c r="I28" s="144">
        <f t="shared" si="2"/>
        <v>46030</v>
      </c>
      <c r="J28" s="142" t="str">
        <f t="shared" si="3"/>
        <v>998-46030</v>
      </c>
      <c r="K28" s="142">
        <f t="shared" si="4"/>
        <v>0.54166666666666663</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0</v>
      </c>
      <c r="W28" s="142">
        <f t="shared" si="11"/>
        <v>0</v>
      </c>
      <c r="X28" s="142">
        <f t="shared" si="11"/>
        <v>0</v>
      </c>
      <c r="Y28" s="142">
        <f t="shared" si="11"/>
        <v>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ht="75">
      <c r="A29" s="155">
        <v>281</v>
      </c>
      <c r="B29" s="149">
        <v>46030</v>
      </c>
      <c r="C29" s="158">
        <v>13</v>
      </c>
      <c r="D29" s="158">
        <v>17</v>
      </c>
      <c r="E29" s="208" t="s">
        <v>242</v>
      </c>
      <c r="F29" s="151" t="s">
        <v>38</v>
      </c>
      <c r="G29" s="159" t="s">
        <v>495</v>
      </c>
      <c r="H29" s="143" t="str">
        <f>IF(OR(G29="中止",G29="取消"),"998",IF(ISNA(MATCH($E29,施設情報!$B$2:$B$96,0)),"999",INDEX(施設情報!$C$2:$C$96,MATCH($E29,施設情報!$B$2:$B$96,0))))</f>
        <v>998</v>
      </c>
      <c r="I29" s="144">
        <f t="shared" si="2"/>
        <v>46030</v>
      </c>
      <c r="J29" s="142" t="str">
        <f t="shared" si="3"/>
        <v>998-46030</v>
      </c>
      <c r="K29" s="142">
        <f t="shared" si="4"/>
        <v>0.54166666666666663</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0</v>
      </c>
      <c r="W29" s="142">
        <f t="shared" si="11"/>
        <v>0</v>
      </c>
      <c r="X29" s="142">
        <f t="shared" si="11"/>
        <v>0</v>
      </c>
      <c r="Y29" s="142">
        <f t="shared" si="11"/>
        <v>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ht="37.5">
      <c r="A30" s="155">
        <v>313</v>
      </c>
      <c r="B30" s="149">
        <v>46030</v>
      </c>
      <c r="C30" s="158">
        <v>13</v>
      </c>
      <c r="D30" s="158">
        <v>17</v>
      </c>
      <c r="E30" s="208" t="s">
        <v>287</v>
      </c>
      <c r="F30" s="151" t="s">
        <v>38</v>
      </c>
      <c r="G30" s="159" t="s">
        <v>497</v>
      </c>
      <c r="H30" s="143" t="str">
        <f>IF(OR(G30="中止",G30="取消"),"998",IF(ISNA(MATCH($E30,施設情報!$B$2:$B$96,0)),"999",INDEX(施設情報!$C$2:$C$96,MATCH($E30,施設情報!$B$2:$B$96,0))))</f>
        <v>115</v>
      </c>
      <c r="I30" s="144">
        <f t="shared" si="2"/>
        <v>46030</v>
      </c>
      <c r="J30" s="142" t="str">
        <f t="shared" si="3"/>
        <v>115-46030</v>
      </c>
      <c r="K30" s="142">
        <f t="shared" si="4"/>
        <v>0.54166666666666663</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0</v>
      </c>
      <c r="W30" s="142">
        <f t="shared" si="11"/>
        <v>0</v>
      </c>
      <c r="X30" s="142">
        <f t="shared" si="11"/>
        <v>0</v>
      </c>
      <c r="Y30" s="142">
        <f t="shared" si="11"/>
        <v>0</v>
      </c>
      <c r="Z30" s="142">
        <f t="shared" si="11"/>
        <v>100</v>
      </c>
      <c r="AA30" s="142">
        <f t="shared" si="11"/>
        <v>100</v>
      </c>
      <c r="AB30" s="142">
        <f t="shared" si="11"/>
        <v>100</v>
      </c>
      <c r="AC30" s="142">
        <f t="shared" si="11"/>
        <v>100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75">
      <c r="A31" s="155">
        <v>317</v>
      </c>
      <c r="B31" s="149">
        <v>46030</v>
      </c>
      <c r="C31" s="158">
        <v>13</v>
      </c>
      <c r="D31" s="158">
        <v>17</v>
      </c>
      <c r="E31" s="208" t="s">
        <v>242</v>
      </c>
      <c r="F31" s="151" t="s">
        <v>38</v>
      </c>
      <c r="G31" s="159" t="s">
        <v>497</v>
      </c>
      <c r="H31" s="143" t="str">
        <f>IF(OR(G31="中止",G31="取消"),"998",IF(ISNA(MATCH($E31,施設情報!$B$2:$B$96,0)),"999",INDEX(施設情報!$C$2:$C$96,MATCH($E31,施設情報!$B$2:$B$96,0))))</f>
        <v>116</v>
      </c>
      <c r="I31" s="144">
        <f t="shared" si="2"/>
        <v>46030</v>
      </c>
      <c r="J31" s="142" t="str">
        <f t="shared" si="3"/>
        <v>116-46030</v>
      </c>
      <c r="K31" s="142">
        <f t="shared" si="4"/>
        <v>0.54166666666666663</v>
      </c>
      <c r="L31" s="142">
        <f t="shared" si="5"/>
        <v>0.70833333333333337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0</v>
      </c>
      <c r="W31" s="142">
        <f t="shared" si="11"/>
        <v>0</v>
      </c>
      <c r="X31" s="142">
        <f t="shared" si="11"/>
        <v>0</v>
      </c>
      <c r="Y31" s="142">
        <f t="shared" si="11"/>
        <v>0</v>
      </c>
      <c r="Z31" s="142">
        <f t="shared" si="11"/>
        <v>100</v>
      </c>
      <c r="AA31" s="142">
        <f t="shared" si="11"/>
        <v>100</v>
      </c>
      <c r="AB31" s="142">
        <f t="shared" si="11"/>
        <v>100</v>
      </c>
      <c r="AC31" s="142">
        <f t="shared" si="11"/>
        <v>100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c r="A32" s="155">
        <v>326</v>
      </c>
      <c r="B32" s="149">
        <v>46030</v>
      </c>
      <c r="C32" s="158">
        <v>0</v>
      </c>
      <c r="D32" s="158">
        <v>24</v>
      </c>
      <c r="E32" s="208" t="s">
        <v>510</v>
      </c>
      <c r="F32" s="151" t="s">
        <v>38</v>
      </c>
      <c r="G32" s="159" t="s">
        <v>100</v>
      </c>
      <c r="H32" s="143" t="str">
        <f>IF(OR(G32="中止",G32="取消"),"998",IF(ISNA(MATCH($E32,施設情報!$B$2:$B$96,0)),"999",INDEX(施設情報!$C$2:$C$96,MATCH($E32,施設情報!$B$2:$B$96,0))))</f>
        <v>108</v>
      </c>
      <c r="I32" s="144">
        <f t="shared" si="2"/>
        <v>46030</v>
      </c>
      <c r="J32" s="142" t="str">
        <f t="shared" si="3"/>
        <v>108-46030</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ht="37.5">
      <c r="A33" s="155">
        <v>226</v>
      </c>
      <c r="B33" s="149">
        <v>46031</v>
      </c>
      <c r="C33" s="158">
        <v>9</v>
      </c>
      <c r="D33" s="158">
        <v>17</v>
      </c>
      <c r="E33" s="208" t="s">
        <v>245</v>
      </c>
      <c r="F33" s="151" t="s">
        <v>97</v>
      </c>
      <c r="G33" s="159" t="s">
        <v>1</v>
      </c>
      <c r="H33" s="143" t="str">
        <f>IF(OR(G33="中止",G33="取消"),"998",IF(ISNA(MATCH($E33,施設情報!$B$2:$B$96,0)),"999",INDEX(施設情報!$C$2:$C$96,MATCH($E33,施設情報!$B$2:$B$96,0))))</f>
        <v>119</v>
      </c>
      <c r="I33" s="144">
        <f t="shared" si="2"/>
        <v>46031</v>
      </c>
      <c r="J33" s="142" t="str">
        <f t="shared" si="3"/>
        <v>119-46031</v>
      </c>
      <c r="K33" s="142">
        <f t="shared" si="4"/>
        <v>0.375</v>
      </c>
      <c r="L33" s="142">
        <f t="shared" si="5"/>
        <v>0.70833333333333337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50</v>
      </c>
      <c r="W33" s="142">
        <f t="shared" si="11"/>
        <v>50</v>
      </c>
      <c r="X33" s="142">
        <f t="shared" si="11"/>
        <v>50</v>
      </c>
      <c r="Y33" s="142">
        <f t="shared" si="11"/>
        <v>50</v>
      </c>
      <c r="Z33" s="142">
        <f t="shared" si="11"/>
        <v>50</v>
      </c>
      <c r="AA33" s="142">
        <f t="shared" si="11"/>
        <v>50</v>
      </c>
      <c r="AB33" s="142">
        <f t="shared" si="11"/>
        <v>50</v>
      </c>
      <c r="AC33" s="142">
        <f t="shared" si="11"/>
        <v>50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0.5</v>
      </c>
      <c r="AM33" s="136">
        <v>0.5</v>
      </c>
    </row>
    <row r="34" spans="1:39" ht="37.5">
      <c r="A34" s="155">
        <v>227</v>
      </c>
      <c r="B34" s="149">
        <v>46031</v>
      </c>
      <c r="C34" s="158">
        <v>9</v>
      </c>
      <c r="D34" s="158">
        <v>17</v>
      </c>
      <c r="E34" s="208" t="s">
        <v>246</v>
      </c>
      <c r="F34" s="151" t="s">
        <v>97</v>
      </c>
      <c r="G34" s="159" t="s">
        <v>1</v>
      </c>
      <c r="H34" s="143" t="str">
        <f>IF(OR(G34="中止",G34="取消"),"998",IF(ISNA(MATCH($E34,施設情報!$B$2:$B$96,0)),"999",INDEX(施設情報!$C$2:$C$96,MATCH($E34,施設情報!$B$2:$B$96,0))))</f>
        <v>120</v>
      </c>
      <c r="I34" s="144">
        <f t="shared" si="2"/>
        <v>46031</v>
      </c>
      <c r="J34" s="142" t="str">
        <f t="shared" si="3"/>
        <v>120-46031</v>
      </c>
      <c r="K34" s="142">
        <f t="shared" si="4"/>
        <v>0.375</v>
      </c>
      <c r="L34" s="142">
        <f t="shared" si="5"/>
        <v>0.70833333333333337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50</v>
      </c>
      <c r="W34" s="142">
        <f t="shared" si="11"/>
        <v>50</v>
      </c>
      <c r="X34" s="142">
        <f t="shared" si="11"/>
        <v>50</v>
      </c>
      <c r="Y34" s="142">
        <f t="shared" si="11"/>
        <v>50</v>
      </c>
      <c r="Z34" s="142">
        <f t="shared" si="11"/>
        <v>50</v>
      </c>
      <c r="AA34" s="142">
        <f t="shared" si="11"/>
        <v>50</v>
      </c>
      <c r="AB34" s="142">
        <f t="shared" si="11"/>
        <v>50</v>
      </c>
      <c r="AC34" s="142">
        <f t="shared" si="11"/>
        <v>50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0.5</v>
      </c>
      <c r="AM34" s="136">
        <v>0.5</v>
      </c>
    </row>
    <row r="35" spans="1:39" ht="56.25">
      <c r="A35" s="155">
        <v>228</v>
      </c>
      <c r="B35" s="149">
        <v>46031</v>
      </c>
      <c r="C35" s="158">
        <v>9</v>
      </c>
      <c r="D35" s="158">
        <v>17</v>
      </c>
      <c r="E35" s="208" t="s">
        <v>247</v>
      </c>
      <c r="F35" s="151" t="s">
        <v>97</v>
      </c>
      <c r="G35" s="159" t="s">
        <v>1</v>
      </c>
      <c r="H35" s="143" t="str">
        <f>IF(OR(G35="中止",G35="取消"),"998",IF(ISNA(MATCH($E35,施設情報!$B$2:$B$96,0)),"999",INDEX(施設情報!$C$2:$C$96,MATCH($E35,施設情報!$B$2:$B$96,0))))</f>
        <v>121</v>
      </c>
      <c r="I35" s="144">
        <f t="shared" si="2"/>
        <v>46031</v>
      </c>
      <c r="J35" s="142" t="str">
        <f t="shared" si="3"/>
        <v>121-46031</v>
      </c>
      <c r="K35" s="142">
        <f t="shared" si="4"/>
        <v>0.375</v>
      </c>
      <c r="L35" s="142">
        <f t="shared" si="5"/>
        <v>0.70833333333333337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50</v>
      </c>
      <c r="W35" s="142">
        <f t="shared" ref="W35:AJ44" si="13">IF(AND(W$3&gt;=$K35,W$3&lt;$L35),100*$AM35,0)</f>
        <v>50</v>
      </c>
      <c r="X35" s="142">
        <f t="shared" si="13"/>
        <v>50</v>
      </c>
      <c r="Y35" s="142">
        <f t="shared" si="13"/>
        <v>50</v>
      </c>
      <c r="Z35" s="142">
        <f t="shared" si="13"/>
        <v>50</v>
      </c>
      <c r="AA35" s="142">
        <f t="shared" si="13"/>
        <v>50</v>
      </c>
      <c r="AB35" s="142">
        <f t="shared" si="13"/>
        <v>50</v>
      </c>
      <c r="AC35" s="142">
        <f t="shared" si="13"/>
        <v>50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0.5</v>
      </c>
      <c r="AM35" s="136">
        <v>0.5</v>
      </c>
    </row>
    <row r="36" spans="1:39" ht="37.5">
      <c r="A36" s="155">
        <v>278</v>
      </c>
      <c r="B36" s="149">
        <v>46031</v>
      </c>
      <c r="C36" s="158">
        <v>13</v>
      </c>
      <c r="D36" s="158">
        <v>17</v>
      </c>
      <c r="E36" s="208" t="s">
        <v>287</v>
      </c>
      <c r="F36" s="151" t="s">
        <v>38</v>
      </c>
      <c r="G36" s="159" t="s">
        <v>495</v>
      </c>
      <c r="H36" s="143" t="str">
        <f>IF(OR(G36="中止",G36="取消"),"998",IF(ISNA(MATCH($E36,施設情報!$B$2:$B$96,0)),"999",INDEX(施設情報!$C$2:$C$96,MATCH($E36,施設情報!$B$2:$B$96,0))))</f>
        <v>998</v>
      </c>
      <c r="I36" s="144">
        <f t="shared" si="2"/>
        <v>46031</v>
      </c>
      <c r="J36" s="142" t="str">
        <f t="shared" si="3"/>
        <v>998-46031</v>
      </c>
      <c r="K36" s="142">
        <f t="shared" si="4"/>
        <v>0.54166666666666663</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0</v>
      </c>
      <c r="W36" s="142">
        <f t="shared" si="13"/>
        <v>0</v>
      </c>
      <c r="X36" s="142">
        <f t="shared" si="13"/>
        <v>0</v>
      </c>
      <c r="Y36" s="142">
        <f t="shared" si="13"/>
        <v>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75">
      <c r="A37" s="155">
        <v>282</v>
      </c>
      <c r="B37" s="149">
        <v>46031</v>
      </c>
      <c r="C37" s="158">
        <v>13</v>
      </c>
      <c r="D37" s="158">
        <v>17</v>
      </c>
      <c r="E37" s="208" t="s">
        <v>242</v>
      </c>
      <c r="F37" s="151" t="s">
        <v>38</v>
      </c>
      <c r="G37" s="159" t="s">
        <v>495</v>
      </c>
      <c r="H37" s="143" t="str">
        <f>IF(OR(G37="中止",G37="取消"),"998",IF(ISNA(MATCH($E37,施設情報!$B$2:$B$96,0)),"999",INDEX(施設情報!$C$2:$C$96,MATCH($E37,施設情報!$B$2:$B$96,0))))</f>
        <v>998</v>
      </c>
      <c r="I37" s="144">
        <f t="shared" ref="I37:I68" si="14">B37</f>
        <v>46031</v>
      </c>
      <c r="J37" s="142" t="str">
        <f t="shared" ref="J37:J68" si="15">H37&amp;"-"&amp;I37</f>
        <v>998-46031</v>
      </c>
      <c r="K37" s="142">
        <f t="shared" ref="K37:K68" si="16">C37/24</f>
        <v>0.54166666666666663</v>
      </c>
      <c r="L37" s="142">
        <f t="shared" ref="L37:L68" si="17">D37/24</f>
        <v>0.70833333333333337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0</v>
      </c>
      <c r="W37" s="142">
        <f t="shared" si="13"/>
        <v>0</v>
      </c>
      <c r="X37" s="142">
        <f t="shared" si="13"/>
        <v>0</v>
      </c>
      <c r="Y37" s="142">
        <f t="shared" si="13"/>
        <v>0</v>
      </c>
      <c r="Z37" s="142">
        <f t="shared" si="13"/>
        <v>100</v>
      </c>
      <c r="AA37" s="142">
        <f t="shared" si="13"/>
        <v>100</v>
      </c>
      <c r="AB37" s="142">
        <f t="shared" si="13"/>
        <v>100</v>
      </c>
      <c r="AC37" s="142">
        <f t="shared" si="13"/>
        <v>100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ht="37.5">
      <c r="A38" s="155">
        <v>314</v>
      </c>
      <c r="B38" s="149">
        <v>46031</v>
      </c>
      <c r="C38" s="158">
        <v>13</v>
      </c>
      <c r="D38" s="158">
        <v>17</v>
      </c>
      <c r="E38" s="208" t="s">
        <v>287</v>
      </c>
      <c r="F38" s="151" t="s">
        <v>38</v>
      </c>
      <c r="G38" s="159" t="s">
        <v>497</v>
      </c>
      <c r="H38" s="143" t="str">
        <f>IF(OR(G38="中止",G38="取消"),"998",IF(ISNA(MATCH($E38,施設情報!$B$2:$B$96,0)),"999",INDEX(施設情報!$C$2:$C$96,MATCH($E38,施設情報!$B$2:$B$96,0))))</f>
        <v>115</v>
      </c>
      <c r="I38" s="144">
        <f t="shared" si="14"/>
        <v>46031</v>
      </c>
      <c r="J38" s="142" t="str">
        <f t="shared" si="15"/>
        <v>115-46031</v>
      </c>
      <c r="K38" s="142">
        <f t="shared" si="16"/>
        <v>0.54166666666666663</v>
      </c>
      <c r="L38" s="142">
        <f t="shared" si="17"/>
        <v>0.70833333333333337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0</v>
      </c>
      <c r="W38" s="142">
        <f t="shared" si="13"/>
        <v>0</v>
      </c>
      <c r="X38" s="142">
        <f t="shared" si="13"/>
        <v>0</v>
      </c>
      <c r="Y38" s="142">
        <f t="shared" si="13"/>
        <v>0</v>
      </c>
      <c r="Z38" s="142">
        <f t="shared" si="13"/>
        <v>100</v>
      </c>
      <c r="AA38" s="142">
        <f t="shared" si="13"/>
        <v>100</v>
      </c>
      <c r="AB38" s="142">
        <f t="shared" si="13"/>
        <v>100</v>
      </c>
      <c r="AC38" s="142">
        <f t="shared" si="13"/>
        <v>100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75">
      <c r="A39" s="155">
        <v>318</v>
      </c>
      <c r="B39" s="149">
        <v>46031</v>
      </c>
      <c r="C39" s="158">
        <v>13</v>
      </c>
      <c r="D39" s="158">
        <v>17</v>
      </c>
      <c r="E39" s="208" t="s">
        <v>242</v>
      </c>
      <c r="F39" s="151" t="s">
        <v>38</v>
      </c>
      <c r="G39" s="159" t="s">
        <v>497</v>
      </c>
      <c r="H39" s="143" t="str">
        <f>IF(OR(G39="中止",G39="取消"),"998",IF(ISNA(MATCH($E39,施設情報!$B$2:$B$96,0)),"999",INDEX(施設情報!$C$2:$C$96,MATCH($E39,施設情報!$B$2:$B$96,0))))</f>
        <v>116</v>
      </c>
      <c r="I39" s="144">
        <f t="shared" si="14"/>
        <v>46031</v>
      </c>
      <c r="J39" s="142" t="str">
        <f t="shared" si="15"/>
        <v>116-46031</v>
      </c>
      <c r="K39" s="142">
        <f t="shared" si="16"/>
        <v>0.54166666666666663</v>
      </c>
      <c r="L39" s="142">
        <f t="shared" si="17"/>
        <v>0.70833333333333337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0</v>
      </c>
      <c r="W39" s="142">
        <f t="shared" si="13"/>
        <v>0</v>
      </c>
      <c r="X39" s="142">
        <f t="shared" si="13"/>
        <v>0</v>
      </c>
      <c r="Y39" s="142">
        <f t="shared" si="13"/>
        <v>0</v>
      </c>
      <c r="Z39" s="142">
        <f t="shared" si="13"/>
        <v>100</v>
      </c>
      <c r="AA39" s="142">
        <f t="shared" si="13"/>
        <v>100</v>
      </c>
      <c r="AB39" s="142">
        <f t="shared" si="13"/>
        <v>100</v>
      </c>
      <c r="AC39" s="142">
        <f t="shared" si="13"/>
        <v>100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c r="A40" s="155">
        <v>327</v>
      </c>
      <c r="B40" s="149">
        <v>46031</v>
      </c>
      <c r="C40" s="158">
        <v>0</v>
      </c>
      <c r="D40" s="158">
        <v>24</v>
      </c>
      <c r="E40" s="208" t="s">
        <v>510</v>
      </c>
      <c r="F40" s="151" t="s">
        <v>38</v>
      </c>
      <c r="G40" s="159" t="s">
        <v>100</v>
      </c>
      <c r="H40" s="143" t="str">
        <f>IF(OR(G40="中止",G40="取消"),"998",IF(ISNA(MATCH($E40,施設情報!$B$2:$B$96,0)),"999",INDEX(施設情報!$C$2:$C$96,MATCH($E40,施設情報!$B$2:$B$96,0))))</f>
        <v>108</v>
      </c>
      <c r="I40" s="144">
        <f t="shared" si="14"/>
        <v>46031</v>
      </c>
      <c r="J40" s="142" t="str">
        <f t="shared" si="15"/>
        <v>108-46031</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3</v>
      </c>
      <c r="B41" s="149">
        <v>46032</v>
      </c>
      <c r="C41" s="158">
        <v>0</v>
      </c>
      <c r="D41" s="158">
        <v>24</v>
      </c>
      <c r="E41" s="156" t="s">
        <v>28</v>
      </c>
      <c r="F41" s="151" t="s">
        <v>29</v>
      </c>
      <c r="G41" s="159" t="s">
        <v>1</v>
      </c>
      <c r="H41" s="143" t="str">
        <f>IF(OR(G41="中止",G41="取消"),"998",IF(ISNA(MATCH($E41,施設情報!$B$2:$B$96,0)),"999",INDEX(施設情報!$C$2:$C$96,MATCH($E41,施設情報!$B$2:$B$96,0))))</f>
        <v>001</v>
      </c>
      <c r="I41" s="144">
        <f t="shared" si="14"/>
        <v>46032</v>
      </c>
      <c r="J41" s="142" t="str">
        <f t="shared" si="15"/>
        <v>001-46032</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4</v>
      </c>
      <c r="B42" s="149">
        <v>46033</v>
      </c>
      <c r="C42" s="158">
        <v>0</v>
      </c>
      <c r="D42" s="158">
        <v>24</v>
      </c>
      <c r="E42" s="156" t="s">
        <v>28</v>
      </c>
      <c r="F42" s="151" t="s">
        <v>29</v>
      </c>
      <c r="G42" s="159" t="s">
        <v>1</v>
      </c>
      <c r="H42" s="143" t="str">
        <f>IF(OR(G42="中止",G42="取消"),"998",IF(ISNA(MATCH($E42,施設情報!$B$2:$B$96,0)),"999",INDEX(施設情報!$C$2:$C$96,MATCH($E42,施設情報!$B$2:$B$96,0))))</f>
        <v>001</v>
      </c>
      <c r="I42" s="144">
        <f t="shared" si="14"/>
        <v>46033</v>
      </c>
      <c r="J42" s="142" t="str">
        <f t="shared" si="15"/>
        <v>001-46033</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106</v>
      </c>
      <c r="B43" s="149">
        <v>46034</v>
      </c>
      <c r="C43" s="158">
        <v>0</v>
      </c>
      <c r="D43" s="158">
        <v>24</v>
      </c>
      <c r="E43" s="156" t="s">
        <v>28</v>
      </c>
      <c r="F43" s="151" t="s">
        <v>29</v>
      </c>
      <c r="G43" s="159" t="s">
        <v>1</v>
      </c>
      <c r="H43" s="143" t="str">
        <f>IF(OR(G43="中止",G43="取消"),"998",IF(ISNA(MATCH($E43,施設情報!$B$2:$B$96,0)),"999",INDEX(施設情報!$C$2:$C$96,MATCH($E43,施設情報!$B$2:$B$96,0))))</f>
        <v>001</v>
      </c>
      <c r="I43" s="144">
        <f t="shared" si="14"/>
        <v>46034</v>
      </c>
      <c r="J43" s="142" t="str">
        <f t="shared" si="15"/>
        <v>001-46034</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5</v>
      </c>
      <c r="B44" s="149">
        <v>46039</v>
      </c>
      <c r="C44" s="158">
        <v>0</v>
      </c>
      <c r="D44" s="158">
        <v>24</v>
      </c>
      <c r="E44" s="156" t="s">
        <v>28</v>
      </c>
      <c r="F44" s="151" t="s">
        <v>29</v>
      </c>
      <c r="G44" s="159" t="s">
        <v>1</v>
      </c>
      <c r="H44" s="143" t="str">
        <f>IF(OR(G44="中止",G44="取消"),"998",IF(ISNA(MATCH($E44,施設情報!$B$2:$B$96,0)),"999",INDEX(施設情報!$C$2:$C$96,MATCH($E44,施設情報!$B$2:$B$96,0))))</f>
        <v>001</v>
      </c>
      <c r="I44" s="144">
        <f t="shared" si="14"/>
        <v>46039</v>
      </c>
      <c r="J44" s="142" t="str">
        <f t="shared" si="15"/>
        <v>001-46039</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c r="A45" s="155">
        <v>6</v>
      </c>
      <c r="B45" s="149">
        <v>46040</v>
      </c>
      <c r="C45" s="158">
        <v>0</v>
      </c>
      <c r="D45" s="158">
        <v>24</v>
      </c>
      <c r="E45" s="156" t="s">
        <v>28</v>
      </c>
      <c r="F45" s="151" t="s">
        <v>29</v>
      </c>
      <c r="G45" s="159" t="s">
        <v>1</v>
      </c>
      <c r="H45" s="143" t="str">
        <f>IF(OR(G45="中止",G45="取消"),"998",IF(ISNA(MATCH($E45,施設情報!$B$2:$B$96,0)),"999",INDEX(施設情報!$C$2:$C$96,MATCH($E45,施設情報!$B$2:$B$96,0))))</f>
        <v>001</v>
      </c>
      <c r="I45" s="144">
        <f t="shared" si="14"/>
        <v>46040</v>
      </c>
      <c r="J45" s="142" t="str">
        <f t="shared" si="15"/>
        <v>001-46040</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5">
        <v>7</v>
      </c>
      <c r="B46" s="149">
        <v>46046</v>
      </c>
      <c r="C46" s="158">
        <v>0</v>
      </c>
      <c r="D46" s="158">
        <v>24</v>
      </c>
      <c r="E46" s="156" t="s">
        <v>28</v>
      </c>
      <c r="F46" s="151" t="s">
        <v>29</v>
      </c>
      <c r="G46" s="159" t="s">
        <v>1</v>
      </c>
      <c r="H46" s="143" t="str">
        <f>IF(OR(G46="中止",G46="取消"),"998",IF(ISNA(MATCH($E46,施設情報!$B$2:$B$96,0)),"999",INDEX(施設情報!$C$2:$C$96,MATCH($E46,施設情報!$B$2:$B$96,0))))</f>
        <v>001</v>
      </c>
      <c r="I46" s="144">
        <f t="shared" si="14"/>
        <v>46046</v>
      </c>
      <c r="J46" s="142" t="str">
        <f t="shared" si="15"/>
        <v>001-46046</v>
      </c>
      <c r="K46" s="142">
        <f t="shared" si="16"/>
        <v>0</v>
      </c>
      <c r="L46" s="142">
        <f t="shared" si="17"/>
        <v>1</v>
      </c>
      <c r="M46" s="142">
        <f t="shared" si="18"/>
        <v>100</v>
      </c>
      <c r="N46" s="142">
        <f t="shared" si="18"/>
        <v>100</v>
      </c>
      <c r="O46" s="142">
        <f t="shared" si="18"/>
        <v>100</v>
      </c>
      <c r="P46" s="142">
        <f t="shared" si="18"/>
        <v>100</v>
      </c>
      <c r="Q46" s="142">
        <f t="shared" si="18"/>
        <v>100</v>
      </c>
      <c r="R46" s="142">
        <f t="shared" si="18"/>
        <v>100</v>
      </c>
      <c r="S46" s="142">
        <f t="shared" si="18"/>
        <v>100</v>
      </c>
      <c r="T46" s="142">
        <f t="shared" si="18"/>
        <v>100</v>
      </c>
      <c r="U46" s="142">
        <f t="shared" si="18"/>
        <v>100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100</v>
      </c>
      <c r="AE46" s="142">
        <f t="shared" si="19"/>
        <v>100</v>
      </c>
      <c r="AF46" s="142">
        <f t="shared" si="19"/>
        <v>100</v>
      </c>
      <c r="AG46" s="142">
        <f t="shared" si="19"/>
        <v>100</v>
      </c>
      <c r="AH46" s="142">
        <f t="shared" si="19"/>
        <v>100</v>
      </c>
      <c r="AI46" s="142">
        <f t="shared" si="19"/>
        <v>100</v>
      </c>
      <c r="AJ46" s="142">
        <f t="shared" si="19"/>
        <v>100</v>
      </c>
      <c r="AK46" s="142">
        <f ca="1">IF(AND(AND($AK$3&lt;=B46,B46&lt;=$AK$1),B46&lt;&gt;""),1,0)</f>
        <v>1</v>
      </c>
      <c r="AL46" s="140">
        <f>IF(OR(F46="工事・メンテ（共用可）",F46="要調整"),0.5,1)</f>
        <v>1</v>
      </c>
      <c r="AM46" s="136">
        <v>1</v>
      </c>
    </row>
    <row r="47" spans="1:39">
      <c r="A47" s="155">
        <v>8</v>
      </c>
      <c r="B47" s="149">
        <v>46047</v>
      </c>
      <c r="C47" s="158">
        <v>0</v>
      </c>
      <c r="D47" s="158">
        <v>24</v>
      </c>
      <c r="E47" s="156" t="s">
        <v>28</v>
      </c>
      <c r="F47" s="151" t="s">
        <v>29</v>
      </c>
      <c r="G47" s="159" t="s">
        <v>1</v>
      </c>
      <c r="H47" s="143" t="str">
        <f>IF(OR(G47="中止",G47="取消"),"998",IF(ISNA(MATCH($E47,施設情報!$B$2:$B$96,0)),"999",INDEX(施設情報!$C$2:$C$96,MATCH($E47,施設情報!$B$2:$B$96,0))))</f>
        <v>001</v>
      </c>
      <c r="I47" s="144">
        <f t="shared" si="14"/>
        <v>46047</v>
      </c>
      <c r="J47" s="142" t="str">
        <f t="shared" si="15"/>
        <v>001-46047</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9</v>
      </c>
      <c r="B48" s="149">
        <v>46053</v>
      </c>
      <c r="C48" s="158">
        <v>0</v>
      </c>
      <c r="D48" s="158">
        <v>24</v>
      </c>
      <c r="E48" s="156" t="s">
        <v>28</v>
      </c>
      <c r="F48" s="151" t="s">
        <v>29</v>
      </c>
      <c r="G48" s="159" t="s">
        <v>1</v>
      </c>
      <c r="H48" s="143" t="str">
        <f>IF(OR(G48="中止",G48="取消"),"998",IF(ISNA(MATCH($E48,施設情報!$B$2:$B$96,0)),"999",INDEX(施設情報!$C$2:$C$96,MATCH($E48,施設情報!$B$2:$B$96,0))))</f>
        <v>001</v>
      </c>
      <c r="I48" s="144">
        <f t="shared" si="14"/>
        <v>46053</v>
      </c>
      <c r="J48" s="142" t="str">
        <f t="shared" si="15"/>
        <v>001-46053</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c r="A49" s="155">
        <v>10</v>
      </c>
      <c r="B49" s="149">
        <v>46054</v>
      </c>
      <c r="C49" s="158">
        <v>0</v>
      </c>
      <c r="D49" s="158">
        <v>24</v>
      </c>
      <c r="E49" s="156" t="s">
        <v>28</v>
      </c>
      <c r="F49" s="151" t="s">
        <v>29</v>
      </c>
      <c r="G49" s="159" t="s">
        <v>1</v>
      </c>
      <c r="H49" s="143" t="str">
        <f>IF(OR(G49="中止",G49="取消"),"998",IF(ISNA(MATCH($E49,施設情報!$B$2:$B$96,0)),"999",INDEX(施設情報!$C$2:$C$96,MATCH($E49,施設情報!$B$2:$B$96,0))))</f>
        <v>001</v>
      </c>
      <c r="I49" s="144">
        <f t="shared" si="14"/>
        <v>46054</v>
      </c>
      <c r="J49" s="142" t="str">
        <f t="shared" si="15"/>
        <v>001-46054</v>
      </c>
      <c r="K49" s="142">
        <f t="shared" si="16"/>
        <v>0</v>
      </c>
      <c r="L49" s="142">
        <f t="shared" si="17"/>
        <v>1</v>
      </c>
      <c r="M49" s="142">
        <f t="shared" si="18"/>
        <v>100</v>
      </c>
      <c r="N49" s="142">
        <f t="shared" si="18"/>
        <v>100</v>
      </c>
      <c r="O49" s="142">
        <f t="shared" si="18"/>
        <v>100</v>
      </c>
      <c r="P49" s="142">
        <f t="shared" si="18"/>
        <v>100</v>
      </c>
      <c r="Q49" s="142">
        <f t="shared" si="18"/>
        <v>100</v>
      </c>
      <c r="R49" s="142">
        <f t="shared" si="18"/>
        <v>100</v>
      </c>
      <c r="S49" s="142">
        <f t="shared" si="18"/>
        <v>100</v>
      </c>
      <c r="T49" s="142">
        <f t="shared" si="18"/>
        <v>100</v>
      </c>
      <c r="U49" s="142">
        <f t="shared" si="18"/>
        <v>100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100</v>
      </c>
      <c r="AE49" s="142">
        <f t="shared" si="19"/>
        <v>100</v>
      </c>
      <c r="AF49" s="142">
        <f t="shared" si="19"/>
        <v>100</v>
      </c>
      <c r="AG49" s="142">
        <f t="shared" si="19"/>
        <v>100</v>
      </c>
      <c r="AH49" s="142">
        <f t="shared" si="19"/>
        <v>100</v>
      </c>
      <c r="AI49" s="142">
        <f t="shared" si="19"/>
        <v>100</v>
      </c>
      <c r="AJ49" s="142">
        <f t="shared" si="19"/>
        <v>100</v>
      </c>
      <c r="AK49" s="142">
        <f ca="1">IF(AND(AND($AK$3&lt;=B49,B49&lt;=$AK$1),B49&lt;&gt;""),1,0)</f>
        <v>1</v>
      </c>
      <c r="AL49" s="140">
        <f>IF(OR(F49="工事・メンテ（共用可）",F49="要調整"),0.5,1)</f>
        <v>1</v>
      </c>
      <c r="AM49" s="136">
        <v>1</v>
      </c>
    </row>
    <row r="50" spans="1:39">
      <c r="A50" s="155">
        <v>258</v>
      </c>
      <c r="B50" s="149">
        <v>46058</v>
      </c>
      <c r="C50" s="158">
        <v>9</v>
      </c>
      <c r="D50" s="158">
        <v>17</v>
      </c>
      <c r="E50" s="208" t="s">
        <v>274</v>
      </c>
      <c r="F50" s="151" t="s">
        <v>496</v>
      </c>
      <c r="G50" s="159" t="s">
        <v>1</v>
      </c>
      <c r="H50" s="143" t="str">
        <f>IF(OR(G50="中止",G50="取消"),"998",IF(ISNA(MATCH($E50,施設情報!$B$2:$B$96,0)),"999",INDEX(施設情報!$C$2:$C$96,MATCH($E50,施設情報!$B$2:$B$96,0))))</f>
        <v>102</v>
      </c>
      <c r="I50" s="144">
        <f t="shared" si="14"/>
        <v>46058</v>
      </c>
      <c r="J50" s="142" t="str">
        <f t="shared" si="15"/>
        <v>102-46058</v>
      </c>
      <c r="K50" s="142">
        <f t="shared" si="16"/>
        <v>0.375</v>
      </c>
      <c r="L50" s="142">
        <f t="shared" si="17"/>
        <v>0.70833333333333337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c r="A51" s="155">
        <v>259</v>
      </c>
      <c r="B51" s="149">
        <v>46058</v>
      </c>
      <c r="C51" s="158">
        <v>9</v>
      </c>
      <c r="D51" s="158">
        <v>17</v>
      </c>
      <c r="E51" s="208" t="s">
        <v>275</v>
      </c>
      <c r="F51" s="151" t="s">
        <v>496</v>
      </c>
      <c r="G51" s="159" t="s">
        <v>1</v>
      </c>
      <c r="H51" s="143" t="str">
        <f>IF(OR(G51="中止",G51="取消"),"998",IF(ISNA(MATCH($E51,施設情報!$B$2:$B$96,0)),"999",INDEX(施設情報!$C$2:$C$96,MATCH($E51,施設情報!$B$2:$B$96,0))))</f>
        <v>103</v>
      </c>
      <c r="I51" s="144">
        <f t="shared" si="14"/>
        <v>46058</v>
      </c>
      <c r="J51" s="142" t="str">
        <f t="shared" si="15"/>
        <v>103-46058</v>
      </c>
      <c r="K51" s="142">
        <f t="shared" si="16"/>
        <v>0.375</v>
      </c>
      <c r="L51" s="142">
        <f t="shared" si="17"/>
        <v>0.70833333333333337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260</v>
      </c>
      <c r="B52" s="149">
        <v>46059</v>
      </c>
      <c r="C52" s="158">
        <v>9</v>
      </c>
      <c r="D52" s="158">
        <v>17</v>
      </c>
      <c r="E52" s="208" t="s">
        <v>274</v>
      </c>
      <c r="F52" s="151" t="s">
        <v>496</v>
      </c>
      <c r="G52" s="159" t="s">
        <v>1</v>
      </c>
      <c r="H52" s="143" t="str">
        <f>IF(OR(G52="中止",G52="取消"),"998",IF(ISNA(MATCH($E52,施設情報!$B$2:$B$96,0)),"999",INDEX(施設情報!$C$2:$C$96,MATCH($E52,施設情報!$B$2:$B$96,0))))</f>
        <v>102</v>
      </c>
      <c r="I52" s="144">
        <f t="shared" si="14"/>
        <v>46059</v>
      </c>
      <c r="J52" s="142" t="str">
        <f t="shared" si="15"/>
        <v>102-46059</v>
      </c>
      <c r="K52" s="142">
        <f t="shared" si="16"/>
        <v>0.375</v>
      </c>
      <c r="L52" s="142">
        <f t="shared" si="17"/>
        <v>0.70833333333333337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c r="A53" s="155">
        <v>261</v>
      </c>
      <c r="B53" s="149">
        <v>46059</v>
      </c>
      <c r="C53" s="158">
        <v>9</v>
      </c>
      <c r="D53" s="158">
        <v>17</v>
      </c>
      <c r="E53" s="208" t="s">
        <v>275</v>
      </c>
      <c r="F53" s="151" t="s">
        <v>496</v>
      </c>
      <c r="G53" s="159" t="s">
        <v>1</v>
      </c>
      <c r="H53" s="143" t="str">
        <f>IF(OR(G53="中止",G53="取消"),"998",IF(ISNA(MATCH($E53,施設情報!$B$2:$B$96,0)),"999",INDEX(施設情報!$C$2:$C$96,MATCH($E53,施設情報!$B$2:$B$96,0))))</f>
        <v>103</v>
      </c>
      <c r="I53" s="144">
        <f t="shared" si="14"/>
        <v>46059</v>
      </c>
      <c r="J53" s="142" t="str">
        <f t="shared" si="15"/>
        <v>103-46059</v>
      </c>
      <c r="K53" s="142">
        <f t="shared" si="16"/>
        <v>0.375</v>
      </c>
      <c r="L53" s="142">
        <f t="shared" si="17"/>
        <v>0.70833333333333337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11</v>
      </c>
      <c r="B54" s="149">
        <v>46060</v>
      </c>
      <c r="C54" s="158">
        <v>0</v>
      </c>
      <c r="D54" s="158">
        <v>24</v>
      </c>
      <c r="E54" s="156" t="s">
        <v>28</v>
      </c>
      <c r="F54" s="151" t="s">
        <v>29</v>
      </c>
      <c r="G54" s="159" t="s">
        <v>1</v>
      </c>
      <c r="H54" s="143" t="str">
        <f>IF(OR(G54="中止",G54="取消"),"998",IF(ISNA(MATCH($E54,施設情報!$B$2:$B$96,0)),"999",INDEX(施設情報!$C$2:$C$96,MATCH($E54,施設情報!$B$2:$B$96,0))))</f>
        <v>001</v>
      </c>
      <c r="I54" s="144">
        <f t="shared" si="14"/>
        <v>46060</v>
      </c>
      <c r="J54" s="142" t="str">
        <f t="shared" si="15"/>
        <v>001-46060</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5">
        <v>12</v>
      </c>
      <c r="B55" s="149">
        <v>46061</v>
      </c>
      <c r="C55" s="158">
        <v>0</v>
      </c>
      <c r="D55" s="158">
        <v>24</v>
      </c>
      <c r="E55" s="156" t="s">
        <v>28</v>
      </c>
      <c r="F55" s="151" t="s">
        <v>29</v>
      </c>
      <c r="G55" s="159" t="s">
        <v>1</v>
      </c>
      <c r="H55" s="143" t="str">
        <f>IF(OR(G55="中止",G55="取消"),"998",IF(ISNA(MATCH($E55,施設情報!$B$2:$B$96,0)),"999",INDEX(施設情報!$C$2:$C$96,MATCH($E55,施設情報!$B$2:$B$96,0))))</f>
        <v>001</v>
      </c>
      <c r="I55" s="144">
        <f t="shared" si="14"/>
        <v>46061</v>
      </c>
      <c r="J55" s="142" t="str">
        <f t="shared" si="15"/>
        <v>001-46061</v>
      </c>
      <c r="K55" s="142">
        <f t="shared" si="16"/>
        <v>0</v>
      </c>
      <c r="L55" s="142">
        <f t="shared" si="17"/>
        <v>1</v>
      </c>
      <c r="M55" s="142">
        <f t="shared" ref="M55:V64"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288</v>
      </c>
      <c r="B56" s="149">
        <v>46063</v>
      </c>
      <c r="C56" s="158">
        <v>0</v>
      </c>
      <c r="D56" s="158">
        <v>24</v>
      </c>
      <c r="E56" s="208" t="s">
        <v>510</v>
      </c>
      <c r="F56" s="151" t="s">
        <v>38</v>
      </c>
      <c r="G56" s="159" t="s">
        <v>100</v>
      </c>
      <c r="H56" s="143" t="str">
        <f>IF(OR(G56="中止",G56="取消"),"998",IF(ISNA(MATCH($E56,施設情報!$B$2:$B$96,0)),"999",INDEX(施設情報!$C$2:$C$96,MATCH($E56,施設情報!$B$2:$B$96,0))))</f>
        <v>108</v>
      </c>
      <c r="I56" s="144">
        <f t="shared" si="14"/>
        <v>46063</v>
      </c>
      <c r="J56" s="142" t="str">
        <f t="shared" si="15"/>
        <v>108-46063</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c r="A57" s="155">
        <v>107</v>
      </c>
      <c r="B57" s="149">
        <v>46064</v>
      </c>
      <c r="C57" s="158">
        <v>0</v>
      </c>
      <c r="D57" s="158">
        <v>24</v>
      </c>
      <c r="E57" s="156" t="s">
        <v>28</v>
      </c>
      <c r="F57" s="151" t="s">
        <v>29</v>
      </c>
      <c r="G57" s="159" t="s">
        <v>1</v>
      </c>
      <c r="H57" s="143" t="str">
        <f>IF(OR(G57="中止",G57="取消"),"998",IF(ISNA(MATCH($E57,施設情報!$B$2:$B$96,0)),"999",INDEX(施設情報!$C$2:$C$96,MATCH($E57,施設情報!$B$2:$B$96,0))))</f>
        <v>001</v>
      </c>
      <c r="I57" s="144">
        <f t="shared" si="14"/>
        <v>46064</v>
      </c>
      <c r="J57" s="142" t="str">
        <f t="shared" si="15"/>
        <v>001-46064</v>
      </c>
      <c r="K57" s="142">
        <f t="shared" si="16"/>
        <v>0</v>
      </c>
      <c r="L57" s="142">
        <f t="shared" si="17"/>
        <v>1</v>
      </c>
      <c r="M57" s="142">
        <f t="shared" si="20"/>
        <v>100</v>
      </c>
      <c r="N57" s="142">
        <f t="shared" si="20"/>
        <v>100</v>
      </c>
      <c r="O57" s="142">
        <f t="shared" si="20"/>
        <v>100</v>
      </c>
      <c r="P57" s="142">
        <f t="shared" si="20"/>
        <v>100</v>
      </c>
      <c r="Q57" s="142">
        <f t="shared" si="20"/>
        <v>100</v>
      </c>
      <c r="R57" s="142">
        <f t="shared" si="20"/>
        <v>100</v>
      </c>
      <c r="S57" s="142">
        <f t="shared" si="20"/>
        <v>100</v>
      </c>
      <c r="T57" s="142">
        <f t="shared" si="20"/>
        <v>100</v>
      </c>
      <c r="U57" s="142">
        <f t="shared" si="20"/>
        <v>100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100</v>
      </c>
      <c r="AE57" s="142">
        <f t="shared" si="21"/>
        <v>100</v>
      </c>
      <c r="AF57" s="142">
        <f t="shared" si="21"/>
        <v>100</v>
      </c>
      <c r="AG57" s="142">
        <f t="shared" si="21"/>
        <v>100</v>
      </c>
      <c r="AH57" s="142">
        <f t="shared" si="21"/>
        <v>100</v>
      </c>
      <c r="AI57" s="142">
        <f t="shared" si="21"/>
        <v>100</v>
      </c>
      <c r="AJ57" s="142">
        <f t="shared" si="21"/>
        <v>100</v>
      </c>
      <c r="AK57" s="142">
        <f ca="1">IF(AND(AND($AK$3&lt;=B57,B57&lt;=$AK$1),B57&lt;&gt;""),1,0)</f>
        <v>1</v>
      </c>
      <c r="AL57" s="140">
        <f>IF(OR(F57="工事・メンテ（共用可）",F57="要調整"),0.5,1)</f>
        <v>1</v>
      </c>
      <c r="AM57" s="136">
        <v>1</v>
      </c>
    </row>
    <row r="58" spans="1:39">
      <c r="A58" s="155">
        <v>289</v>
      </c>
      <c r="B58" s="149">
        <v>46064</v>
      </c>
      <c r="C58" s="158">
        <v>0</v>
      </c>
      <c r="D58" s="158">
        <v>24</v>
      </c>
      <c r="E58" s="208" t="s">
        <v>510</v>
      </c>
      <c r="F58" s="151" t="s">
        <v>38</v>
      </c>
      <c r="G58" s="159" t="s">
        <v>100</v>
      </c>
      <c r="H58" s="143" t="str">
        <f>IF(OR(G58="中止",G58="取消"),"998",IF(ISNA(MATCH($E58,施設情報!$B$2:$B$96,0)),"999",INDEX(施設情報!$C$2:$C$96,MATCH($E58,施設情報!$B$2:$B$96,0))))</f>
        <v>108</v>
      </c>
      <c r="I58" s="144">
        <f t="shared" si="14"/>
        <v>46064</v>
      </c>
      <c r="J58" s="142" t="str">
        <f t="shared" si="15"/>
        <v>108-46064</v>
      </c>
      <c r="K58" s="142">
        <f t="shared" si="16"/>
        <v>0</v>
      </c>
      <c r="L58" s="142">
        <f t="shared" si="17"/>
        <v>1</v>
      </c>
      <c r="M58" s="142">
        <f t="shared" si="20"/>
        <v>100</v>
      </c>
      <c r="N58" s="142">
        <f t="shared" si="20"/>
        <v>100</v>
      </c>
      <c r="O58" s="142">
        <f t="shared" si="20"/>
        <v>100</v>
      </c>
      <c r="P58" s="142">
        <f t="shared" si="20"/>
        <v>100</v>
      </c>
      <c r="Q58" s="142">
        <f t="shared" si="20"/>
        <v>100</v>
      </c>
      <c r="R58" s="142">
        <f t="shared" si="20"/>
        <v>100</v>
      </c>
      <c r="S58" s="142">
        <f t="shared" si="20"/>
        <v>100</v>
      </c>
      <c r="T58" s="142">
        <f t="shared" si="20"/>
        <v>100</v>
      </c>
      <c r="U58" s="142">
        <f t="shared" si="20"/>
        <v>100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100</v>
      </c>
      <c r="AE58" s="142">
        <f t="shared" si="21"/>
        <v>100</v>
      </c>
      <c r="AF58" s="142">
        <f t="shared" si="21"/>
        <v>100</v>
      </c>
      <c r="AG58" s="142">
        <f t="shared" si="21"/>
        <v>100</v>
      </c>
      <c r="AH58" s="142">
        <f t="shared" si="21"/>
        <v>100</v>
      </c>
      <c r="AI58" s="142">
        <f t="shared" si="21"/>
        <v>100</v>
      </c>
      <c r="AJ58" s="142">
        <f t="shared" si="21"/>
        <v>100</v>
      </c>
      <c r="AK58" s="142">
        <f ca="1">IF(AND(AND($AK$3&lt;=B58,B58&lt;=$AK$1),B58&lt;&gt;""),1,0)</f>
        <v>1</v>
      </c>
      <c r="AL58" s="140">
        <f>IF(OR(F58="工事・メンテ（共用可）",F58="要調整"),0.5,1)</f>
        <v>1</v>
      </c>
      <c r="AM58" s="136">
        <v>1</v>
      </c>
    </row>
    <row r="59" spans="1:39">
      <c r="A59" s="155">
        <v>290</v>
      </c>
      <c r="B59" s="149">
        <v>46065</v>
      </c>
      <c r="C59" s="158">
        <v>0</v>
      </c>
      <c r="D59" s="158">
        <v>24</v>
      </c>
      <c r="E59" s="208" t="s">
        <v>510</v>
      </c>
      <c r="F59" s="151" t="s">
        <v>38</v>
      </c>
      <c r="G59" s="159" t="s">
        <v>100</v>
      </c>
      <c r="H59" s="143" t="str">
        <f>IF(OR(G59="中止",G59="取消"),"998",IF(ISNA(MATCH($E59,施設情報!$B$2:$B$96,0)),"999",INDEX(施設情報!$C$2:$C$96,MATCH($E59,施設情報!$B$2:$B$96,0))))</f>
        <v>108</v>
      </c>
      <c r="I59" s="144">
        <f t="shared" si="14"/>
        <v>46065</v>
      </c>
      <c r="J59" s="142" t="str">
        <f t="shared" si="15"/>
        <v>108-46065</v>
      </c>
      <c r="K59" s="142">
        <f t="shared" si="16"/>
        <v>0</v>
      </c>
      <c r="L59" s="142">
        <f t="shared" si="17"/>
        <v>1</v>
      </c>
      <c r="M59" s="142">
        <f t="shared" si="20"/>
        <v>100</v>
      </c>
      <c r="N59" s="142">
        <f t="shared" si="20"/>
        <v>100</v>
      </c>
      <c r="O59" s="142">
        <f t="shared" si="20"/>
        <v>100</v>
      </c>
      <c r="P59" s="142">
        <f t="shared" si="20"/>
        <v>100</v>
      </c>
      <c r="Q59" s="142">
        <f t="shared" si="20"/>
        <v>100</v>
      </c>
      <c r="R59" s="142">
        <f t="shared" si="20"/>
        <v>100</v>
      </c>
      <c r="S59" s="142">
        <f t="shared" si="20"/>
        <v>100</v>
      </c>
      <c r="T59" s="142">
        <f t="shared" si="20"/>
        <v>100</v>
      </c>
      <c r="U59" s="142">
        <f t="shared" si="20"/>
        <v>100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100</v>
      </c>
      <c r="AE59" s="142">
        <f t="shared" si="21"/>
        <v>100</v>
      </c>
      <c r="AF59" s="142">
        <f t="shared" si="21"/>
        <v>100</v>
      </c>
      <c r="AG59" s="142">
        <f t="shared" si="21"/>
        <v>100</v>
      </c>
      <c r="AH59" s="142">
        <f t="shared" si="21"/>
        <v>100</v>
      </c>
      <c r="AI59" s="142">
        <f t="shared" si="21"/>
        <v>100</v>
      </c>
      <c r="AJ59" s="142">
        <f t="shared" si="21"/>
        <v>100</v>
      </c>
      <c r="AK59" s="142">
        <f ca="1">IF(AND(AND($AK$3&lt;=B59,B59&lt;=$AK$1),B59&lt;&gt;""),1,0)</f>
        <v>1</v>
      </c>
      <c r="AL59" s="140">
        <f>IF(OR(F59="工事・メンテ（共用可）",F59="要調整"),0.5,1)</f>
        <v>1</v>
      </c>
      <c r="AM59" s="136">
        <v>1</v>
      </c>
    </row>
    <row r="60" spans="1:39">
      <c r="A60" s="155">
        <v>131</v>
      </c>
      <c r="B60" s="149">
        <v>46066</v>
      </c>
      <c r="C60" s="158">
        <v>9</v>
      </c>
      <c r="D60" s="158">
        <v>14</v>
      </c>
      <c r="E60" s="208" t="s">
        <v>498</v>
      </c>
      <c r="F60" s="151" t="s">
        <v>96</v>
      </c>
      <c r="G60" s="159" t="s">
        <v>1</v>
      </c>
      <c r="H60" s="143" t="str">
        <f>IF(OR(G60="中止",G60="取消"),"998",IF(ISNA(MATCH($E60,施設情報!$B$2:$B$96,0)),"999",INDEX(施設情報!$C$2:$C$96,MATCH($E60,施設情報!$B$2:$B$96,0))))</f>
        <v>102</v>
      </c>
      <c r="I60" s="144">
        <f t="shared" si="14"/>
        <v>46066</v>
      </c>
      <c r="J60" s="142" t="str">
        <f t="shared" si="15"/>
        <v>102-46066</v>
      </c>
      <c r="K60" s="142">
        <f t="shared" si="16"/>
        <v>0.375</v>
      </c>
      <c r="L60" s="142">
        <f t="shared" si="17"/>
        <v>0.58333333333333337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0</v>
      </c>
      <c r="AB60" s="142">
        <f t="shared" si="21"/>
        <v>0</v>
      </c>
      <c r="AC60" s="142">
        <f t="shared" si="21"/>
        <v>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c r="A61" s="155">
        <v>132</v>
      </c>
      <c r="B61" s="149">
        <v>46066</v>
      </c>
      <c r="C61" s="158">
        <v>9</v>
      </c>
      <c r="D61" s="158">
        <v>14</v>
      </c>
      <c r="E61" s="208" t="s">
        <v>499</v>
      </c>
      <c r="F61" s="151" t="s">
        <v>96</v>
      </c>
      <c r="G61" s="159" t="s">
        <v>1</v>
      </c>
      <c r="H61" s="143" t="str">
        <f>IF(OR(G61="中止",G61="取消"),"998",IF(ISNA(MATCH($E61,施設情報!$B$2:$B$96,0)),"999",INDEX(施設情報!$C$2:$C$96,MATCH($E61,施設情報!$B$2:$B$96,0))))</f>
        <v>103</v>
      </c>
      <c r="I61" s="144">
        <f t="shared" si="14"/>
        <v>46066</v>
      </c>
      <c r="J61" s="142" t="str">
        <f t="shared" si="15"/>
        <v>103-46066</v>
      </c>
      <c r="K61" s="142">
        <f t="shared" si="16"/>
        <v>0.375</v>
      </c>
      <c r="L61" s="142">
        <f t="shared" si="17"/>
        <v>0.58333333333333337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0</v>
      </c>
      <c r="AB61" s="142">
        <f t="shared" si="21"/>
        <v>0</v>
      </c>
      <c r="AC61" s="142">
        <f t="shared" si="21"/>
        <v>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133</v>
      </c>
      <c r="B62" s="149">
        <v>46066</v>
      </c>
      <c r="C62" s="158">
        <v>9</v>
      </c>
      <c r="D62" s="158">
        <v>14</v>
      </c>
      <c r="E62" s="208" t="s">
        <v>281</v>
      </c>
      <c r="F62" s="151" t="s">
        <v>96</v>
      </c>
      <c r="G62" s="159" t="s">
        <v>1</v>
      </c>
      <c r="H62" s="143" t="str">
        <f>IF(OR(G62="中止",G62="取消"),"998",IF(ISNA(MATCH($E62,施設情報!$B$2:$B$96,0)),"999",INDEX(施設情報!$C$2:$C$96,MATCH($E62,施設情報!$B$2:$B$96,0))))</f>
        <v>104</v>
      </c>
      <c r="I62" s="144">
        <f t="shared" si="14"/>
        <v>46066</v>
      </c>
      <c r="J62" s="142" t="str">
        <f t="shared" si="15"/>
        <v>104-46066</v>
      </c>
      <c r="K62" s="142">
        <f t="shared" si="16"/>
        <v>0.375</v>
      </c>
      <c r="L62" s="142">
        <f t="shared" si="17"/>
        <v>0.58333333333333337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0</v>
      </c>
      <c r="AB62" s="142">
        <f t="shared" si="21"/>
        <v>0</v>
      </c>
      <c r="AC62" s="142">
        <f t="shared" si="21"/>
        <v>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ht="37.5">
      <c r="A63" s="155">
        <v>134</v>
      </c>
      <c r="B63" s="149">
        <v>46066</v>
      </c>
      <c r="C63" s="158">
        <v>9</v>
      </c>
      <c r="D63" s="158">
        <v>14</v>
      </c>
      <c r="E63" s="208" t="s">
        <v>500</v>
      </c>
      <c r="F63" s="151" t="s">
        <v>96</v>
      </c>
      <c r="G63" s="159" t="s">
        <v>1</v>
      </c>
      <c r="H63" s="143" t="str">
        <f>IF(OR(G63="中止",G63="取消"),"998",IF(ISNA(MATCH($E63,施設情報!$B$2:$B$96,0)),"999",INDEX(施設情報!$C$2:$C$96,MATCH($E63,施設情報!$B$2:$B$96,0))))</f>
        <v>105</v>
      </c>
      <c r="I63" s="144">
        <f t="shared" si="14"/>
        <v>46066</v>
      </c>
      <c r="J63" s="142" t="str">
        <f t="shared" si="15"/>
        <v>105-46066</v>
      </c>
      <c r="K63" s="142">
        <f t="shared" si="16"/>
        <v>0.375</v>
      </c>
      <c r="L63" s="142">
        <f t="shared" si="17"/>
        <v>0.58333333333333337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0</v>
      </c>
      <c r="AB63" s="142">
        <f t="shared" si="21"/>
        <v>0</v>
      </c>
      <c r="AC63" s="142">
        <f t="shared" si="21"/>
        <v>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ht="37.5">
      <c r="A64" s="155">
        <v>135</v>
      </c>
      <c r="B64" s="149">
        <v>46066</v>
      </c>
      <c r="C64" s="158">
        <v>9</v>
      </c>
      <c r="D64" s="158">
        <v>14</v>
      </c>
      <c r="E64" s="208" t="s">
        <v>501</v>
      </c>
      <c r="F64" s="151" t="s">
        <v>96</v>
      </c>
      <c r="G64" s="159" t="s">
        <v>1</v>
      </c>
      <c r="H64" s="143" t="str">
        <f>IF(OR(G64="中止",G64="取消"),"998",IF(ISNA(MATCH($E64,施設情報!$B$2:$B$96,0)),"999",INDEX(施設情報!$C$2:$C$96,MATCH($E64,施設情報!$B$2:$B$96,0))))</f>
        <v>106</v>
      </c>
      <c r="I64" s="144">
        <f t="shared" si="14"/>
        <v>46066</v>
      </c>
      <c r="J64" s="142" t="str">
        <f t="shared" si="15"/>
        <v>106-46066</v>
      </c>
      <c r="K64" s="142">
        <f t="shared" si="16"/>
        <v>0.375</v>
      </c>
      <c r="L64" s="142">
        <f t="shared" si="17"/>
        <v>0.58333333333333337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0</v>
      </c>
      <c r="AB64" s="142">
        <f t="shared" si="21"/>
        <v>0</v>
      </c>
      <c r="AC64" s="142">
        <f t="shared" si="21"/>
        <v>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37.5">
      <c r="A65" s="155">
        <v>136</v>
      </c>
      <c r="B65" s="149">
        <v>46066</v>
      </c>
      <c r="C65" s="158">
        <v>9</v>
      </c>
      <c r="D65" s="158">
        <v>14</v>
      </c>
      <c r="E65" s="208" t="s">
        <v>502</v>
      </c>
      <c r="F65" s="151" t="s">
        <v>96</v>
      </c>
      <c r="G65" s="159" t="s">
        <v>1</v>
      </c>
      <c r="H65" s="143" t="str">
        <f>IF(OR(G65="中止",G65="取消"),"998",IF(ISNA(MATCH($E65,施設情報!$B$2:$B$96,0)),"999",INDEX(施設情報!$C$2:$C$96,MATCH($E65,施設情報!$B$2:$B$96,0))))</f>
        <v>999</v>
      </c>
      <c r="I65" s="144">
        <f t="shared" si="14"/>
        <v>46066</v>
      </c>
      <c r="J65" s="142" t="str">
        <f t="shared" si="15"/>
        <v>999-46066</v>
      </c>
      <c r="K65" s="142">
        <f t="shared" si="16"/>
        <v>0.375</v>
      </c>
      <c r="L65" s="142">
        <f t="shared" si="17"/>
        <v>0.58333333333333337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0</v>
      </c>
      <c r="AB65" s="142">
        <f t="shared" si="23"/>
        <v>0</v>
      </c>
      <c r="AC65" s="142">
        <f t="shared" si="23"/>
        <v>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ht="93.75">
      <c r="A66" s="155">
        <v>137</v>
      </c>
      <c r="B66" s="215">
        <v>46066</v>
      </c>
      <c r="C66" s="216">
        <v>9</v>
      </c>
      <c r="D66" s="216">
        <v>14</v>
      </c>
      <c r="E66" s="156" t="s">
        <v>503</v>
      </c>
      <c r="F66" s="151" t="s">
        <v>96</v>
      </c>
      <c r="G66" s="159" t="s">
        <v>1</v>
      </c>
      <c r="H66" s="143" t="str">
        <f>IF(OR(G66="中止",G66="取消"),"998",IF(ISNA(MATCH($E66,施設情報!$B$2:$B$96,0)),"999",INDEX(施設情報!$C$2:$C$96,MATCH($E66,施設情報!$B$2:$B$96,0))))</f>
        <v>101</v>
      </c>
      <c r="I66" s="144">
        <f t="shared" si="14"/>
        <v>46066</v>
      </c>
      <c r="J66" s="142" t="str">
        <f t="shared" si="15"/>
        <v>101-46066</v>
      </c>
      <c r="K66" s="142">
        <f t="shared" si="16"/>
        <v>0.375</v>
      </c>
      <c r="L66" s="142">
        <f t="shared" si="17"/>
        <v>0.58333333333333337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0</v>
      </c>
      <c r="AB66" s="142">
        <f t="shared" si="23"/>
        <v>0</v>
      </c>
      <c r="AC66" s="142">
        <f t="shared" si="23"/>
        <v>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ht="37.5">
      <c r="A67" s="155">
        <v>138</v>
      </c>
      <c r="B67" s="215">
        <v>46066</v>
      </c>
      <c r="C67" s="216">
        <v>9</v>
      </c>
      <c r="D67" s="216">
        <v>14</v>
      </c>
      <c r="E67" s="156" t="s">
        <v>504</v>
      </c>
      <c r="F67" s="151" t="s">
        <v>96</v>
      </c>
      <c r="G67" s="159" t="s">
        <v>1</v>
      </c>
      <c r="H67" s="143" t="str">
        <f>IF(OR(G67="中止",G67="取消"),"998",IF(ISNA(MATCH($E67,施設情報!$B$2:$B$96,0)),"999",INDEX(施設情報!$C$2:$C$96,MATCH($E67,施設情報!$B$2:$B$96,0))))</f>
        <v>119</v>
      </c>
      <c r="I67" s="144">
        <f t="shared" si="14"/>
        <v>46066</v>
      </c>
      <c r="J67" s="142" t="str">
        <f t="shared" si="15"/>
        <v>119-46066</v>
      </c>
      <c r="K67" s="142">
        <f t="shared" si="16"/>
        <v>0.375</v>
      </c>
      <c r="L67" s="142">
        <f t="shared" si="17"/>
        <v>0.58333333333333337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0</v>
      </c>
      <c r="AB67" s="142">
        <f t="shared" si="23"/>
        <v>0</v>
      </c>
      <c r="AC67" s="142">
        <f t="shared" si="23"/>
        <v>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ht="37.5">
      <c r="A68" s="155">
        <v>139</v>
      </c>
      <c r="B68" s="215">
        <v>46066</v>
      </c>
      <c r="C68" s="216">
        <v>9</v>
      </c>
      <c r="D68" s="216">
        <v>14</v>
      </c>
      <c r="E68" s="156" t="s">
        <v>505</v>
      </c>
      <c r="F68" s="151" t="s">
        <v>96</v>
      </c>
      <c r="G68" s="159" t="s">
        <v>1</v>
      </c>
      <c r="H68" s="143" t="str">
        <f>IF(OR(G68="中止",G68="取消"),"998",IF(ISNA(MATCH($E68,施設情報!$B$2:$B$96,0)),"999",INDEX(施設情報!$C$2:$C$96,MATCH($E68,施設情報!$B$2:$B$96,0))))</f>
        <v>120</v>
      </c>
      <c r="I68" s="144">
        <f t="shared" si="14"/>
        <v>46066</v>
      </c>
      <c r="J68" s="142" t="str">
        <f t="shared" si="15"/>
        <v>120-46066</v>
      </c>
      <c r="K68" s="142">
        <f t="shared" si="16"/>
        <v>0.375</v>
      </c>
      <c r="L68" s="142">
        <f t="shared" si="17"/>
        <v>0.58333333333333337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0</v>
      </c>
      <c r="AB68" s="142">
        <f t="shared" si="23"/>
        <v>0</v>
      </c>
      <c r="AC68" s="142">
        <f t="shared" si="23"/>
        <v>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ht="56.25">
      <c r="A69" s="155">
        <v>140</v>
      </c>
      <c r="B69" s="215">
        <v>46066</v>
      </c>
      <c r="C69" s="216">
        <v>9</v>
      </c>
      <c r="D69" s="216">
        <v>14</v>
      </c>
      <c r="E69" s="156" t="s">
        <v>506</v>
      </c>
      <c r="F69" s="151" t="s">
        <v>96</v>
      </c>
      <c r="G69" s="159" t="s">
        <v>1</v>
      </c>
      <c r="H69" s="143" t="str">
        <f>IF(OR(G69="中止",G69="取消"),"998",IF(ISNA(MATCH($E69,施設情報!$B$2:$B$96,0)),"999",INDEX(施設情報!$C$2:$C$96,MATCH($E69,施設情報!$B$2:$B$96,0))))</f>
        <v>121</v>
      </c>
      <c r="I69" s="144">
        <f t="shared" ref="I69:I100" si="24">B69</f>
        <v>46066</v>
      </c>
      <c r="J69" s="142" t="str">
        <f t="shared" ref="J69:J100" si="25">H69&amp;"-"&amp;I69</f>
        <v>121-46066</v>
      </c>
      <c r="K69" s="142">
        <f t="shared" ref="K69:K100" si="26">C69/24</f>
        <v>0.375</v>
      </c>
      <c r="L69" s="142">
        <f t="shared" ref="L69:L100" si="27">D69/24</f>
        <v>0.58333333333333337</v>
      </c>
      <c r="M69" s="142">
        <f t="shared" si="22"/>
        <v>0</v>
      </c>
      <c r="N69" s="142">
        <f t="shared" si="22"/>
        <v>0</v>
      </c>
      <c r="O69" s="142">
        <f t="shared" si="22"/>
        <v>0</v>
      </c>
      <c r="P69" s="142">
        <f t="shared" si="22"/>
        <v>0</v>
      </c>
      <c r="Q69" s="142">
        <f t="shared" si="22"/>
        <v>0</v>
      </c>
      <c r="R69" s="142">
        <f t="shared" si="22"/>
        <v>0</v>
      </c>
      <c r="S69" s="142">
        <f t="shared" si="22"/>
        <v>0</v>
      </c>
      <c r="T69" s="142">
        <f t="shared" si="22"/>
        <v>0</v>
      </c>
      <c r="U69" s="142">
        <f t="shared" si="22"/>
        <v>0</v>
      </c>
      <c r="V69" s="142">
        <f t="shared" si="22"/>
        <v>100</v>
      </c>
      <c r="W69" s="142">
        <f t="shared" si="23"/>
        <v>100</v>
      </c>
      <c r="X69" s="142">
        <f t="shared" si="23"/>
        <v>100</v>
      </c>
      <c r="Y69" s="142">
        <f t="shared" si="23"/>
        <v>100</v>
      </c>
      <c r="Z69" s="142">
        <f t="shared" si="23"/>
        <v>100</v>
      </c>
      <c r="AA69" s="142">
        <f t="shared" si="23"/>
        <v>0</v>
      </c>
      <c r="AB69" s="142">
        <f t="shared" si="23"/>
        <v>0</v>
      </c>
      <c r="AC69" s="142">
        <f t="shared" si="23"/>
        <v>0</v>
      </c>
      <c r="AD69" s="142">
        <f t="shared" si="23"/>
        <v>0</v>
      </c>
      <c r="AE69" s="142">
        <f t="shared" si="23"/>
        <v>0</v>
      </c>
      <c r="AF69" s="142">
        <f t="shared" si="23"/>
        <v>0</v>
      </c>
      <c r="AG69" s="142">
        <f t="shared" si="23"/>
        <v>0</v>
      </c>
      <c r="AH69" s="142">
        <f t="shared" si="23"/>
        <v>0</v>
      </c>
      <c r="AI69" s="142">
        <f t="shared" si="23"/>
        <v>0</v>
      </c>
      <c r="AJ69" s="142">
        <f t="shared" si="23"/>
        <v>0</v>
      </c>
      <c r="AK69" s="142">
        <f ca="1">IF(AND(AND($AK$3&lt;=B69,B69&lt;=$AK$1),B69&lt;&gt;""),1,0)</f>
        <v>1</v>
      </c>
      <c r="AL69" s="140">
        <f>IF(OR(F69="工事・メンテ（共用可）",F69="要調整"),0.5,1)</f>
        <v>1</v>
      </c>
      <c r="AM69" s="136">
        <v>1</v>
      </c>
    </row>
    <row r="70" spans="1:39">
      <c r="A70" s="155">
        <v>291</v>
      </c>
      <c r="B70" s="149">
        <v>46066</v>
      </c>
      <c r="C70" s="158">
        <v>0</v>
      </c>
      <c r="D70" s="158">
        <v>24</v>
      </c>
      <c r="E70" s="208" t="s">
        <v>510</v>
      </c>
      <c r="F70" s="151" t="s">
        <v>38</v>
      </c>
      <c r="G70" s="159" t="s">
        <v>100</v>
      </c>
      <c r="H70" s="143" t="str">
        <f>IF(OR(G70="中止",G70="取消"),"998",IF(ISNA(MATCH($E70,施設情報!$B$2:$B$96,0)),"999",INDEX(施設情報!$C$2:$C$96,MATCH($E70,施設情報!$B$2:$B$96,0))))</f>
        <v>108</v>
      </c>
      <c r="I70" s="144">
        <f t="shared" si="24"/>
        <v>46066</v>
      </c>
      <c r="J70" s="142" t="str">
        <f t="shared" si="25"/>
        <v>108-46066</v>
      </c>
      <c r="K70" s="142">
        <f t="shared" si="26"/>
        <v>0</v>
      </c>
      <c r="L70" s="142">
        <f t="shared" si="27"/>
        <v>1</v>
      </c>
      <c r="M70" s="142">
        <f t="shared" si="22"/>
        <v>100</v>
      </c>
      <c r="N70" s="142">
        <f t="shared" si="22"/>
        <v>100</v>
      </c>
      <c r="O70" s="142">
        <f t="shared" si="22"/>
        <v>100</v>
      </c>
      <c r="P70" s="142">
        <f t="shared" si="22"/>
        <v>100</v>
      </c>
      <c r="Q70" s="142">
        <f t="shared" si="22"/>
        <v>100</v>
      </c>
      <c r="R70" s="142">
        <f t="shared" si="22"/>
        <v>100</v>
      </c>
      <c r="S70" s="142">
        <f t="shared" si="22"/>
        <v>100</v>
      </c>
      <c r="T70" s="142">
        <f t="shared" si="22"/>
        <v>100</v>
      </c>
      <c r="U70" s="142">
        <f t="shared" si="22"/>
        <v>100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100</v>
      </c>
      <c r="AE70" s="142">
        <f t="shared" si="23"/>
        <v>100</v>
      </c>
      <c r="AF70" s="142">
        <f t="shared" si="23"/>
        <v>100</v>
      </c>
      <c r="AG70" s="142">
        <f t="shared" si="23"/>
        <v>100</v>
      </c>
      <c r="AH70" s="142">
        <f t="shared" si="23"/>
        <v>100</v>
      </c>
      <c r="AI70" s="142">
        <f t="shared" si="23"/>
        <v>100</v>
      </c>
      <c r="AJ70" s="142">
        <f t="shared" si="23"/>
        <v>100</v>
      </c>
      <c r="AK70" s="142">
        <f ca="1">IF(AND(AND($AK$3&lt;=B70,B70&lt;=$AK$1),B70&lt;&gt;""),1,0)</f>
        <v>1</v>
      </c>
      <c r="AL70" s="140">
        <f>IF(OR(F70="工事・メンテ（共用可）",F70="要調整"),0.5,1)</f>
        <v>1</v>
      </c>
      <c r="AM70" s="136">
        <v>1</v>
      </c>
    </row>
    <row r="71" spans="1:39">
      <c r="A71" s="155">
        <v>13</v>
      </c>
      <c r="B71" s="149">
        <v>46067</v>
      </c>
      <c r="C71" s="158">
        <v>0</v>
      </c>
      <c r="D71" s="158">
        <v>24</v>
      </c>
      <c r="E71" s="156" t="s">
        <v>28</v>
      </c>
      <c r="F71" s="151" t="s">
        <v>29</v>
      </c>
      <c r="G71" s="159" t="s">
        <v>1</v>
      </c>
      <c r="H71" s="143" t="str">
        <f>IF(OR(G71="中止",G71="取消"),"998",IF(ISNA(MATCH($E71,施設情報!$B$2:$B$96,0)),"999",INDEX(施設情報!$C$2:$C$96,MATCH($E71,施設情報!$B$2:$B$96,0))))</f>
        <v>001</v>
      </c>
      <c r="I71" s="144">
        <f t="shared" si="24"/>
        <v>46067</v>
      </c>
      <c r="J71" s="142" t="str">
        <f t="shared" si="25"/>
        <v>001-46067</v>
      </c>
      <c r="K71" s="142">
        <f t="shared" si="26"/>
        <v>0</v>
      </c>
      <c r="L71" s="142">
        <f t="shared" si="27"/>
        <v>1</v>
      </c>
      <c r="M71" s="142">
        <f t="shared" si="22"/>
        <v>100</v>
      </c>
      <c r="N71" s="142">
        <f t="shared" si="22"/>
        <v>100</v>
      </c>
      <c r="O71" s="142">
        <f t="shared" si="22"/>
        <v>100</v>
      </c>
      <c r="P71" s="142">
        <f t="shared" si="22"/>
        <v>100</v>
      </c>
      <c r="Q71" s="142">
        <f t="shared" si="22"/>
        <v>100</v>
      </c>
      <c r="R71" s="142">
        <f t="shared" si="22"/>
        <v>100</v>
      </c>
      <c r="S71" s="142">
        <f t="shared" si="22"/>
        <v>100</v>
      </c>
      <c r="T71" s="142">
        <f t="shared" si="22"/>
        <v>100</v>
      </c>
      <c r="U71" s="142">
        <f t="shared" si="22"/>
        <v>100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100</v>
      </c>
      <c r="AE71" s="142">
        <f t="shared" si="23"/>
        <v>100</v>
      </c>
      <c r="AF71" s="142">
        <f t="shared" si="23"/>
        <v>100</v>
      </c>
      <c r="AG71" s="142">
        <f t="shared" si="23"/>
        <v>100</v>
      </c>
      <c r="AH71" s="142">
        <f t="shared" si="23"/>
        <v>100</v>
      </c>
      <c r="AI71" s="142">
        <f t="shared" si="23"/>
        <v>100</v>
      </c>
      <c r="AJ71" s="142">
        <f t="shared" si="23"/>
        <v>100</v>
      </c>
      <c r="AK71" s="142">
        <f ca="1">IF(AND(AND($AK$3&lt;=B71,B71&lt;=$AK$1),B71&lt;&gt;""),1,0)</f>
        <v>1</v>
      </c>
      <c r="AL71" s="140">
        <f>IF(OR(F71="工事・メンテ（共用可）",F71="要調整"),0.5,1)</f>
        <v>1</v>
      </c>
      <c r="AM71" s="136">
        <v>1</v>
      </c>
    </row>
    <row r="72" spans="1:39">
      <c r="A72" s="155">
        <v>292</v>
      </c>
      <c r="B72" s="149">
        <v>46067</v>
      </c>
      <c r="C72" s="158">
        <v>0</v>
      </c>
      <c r="D72" s="158">
        <v>24</v>
      </c>
      <c r="E72" s="208" t="s">
        <v>510</v>
      </c>
      <c r="F72" s="151" t="s">
        <v>38</v>
      </c>
      <c r="G72" s="159" t="s">
        <v>100</v>
      </c>
      <c r="H72" s="143" t="str">
        <f>IF(OR(G72="中止",G72="取消"),"998",IF(ISNA(MATCH($E72,施設情報!$B$2:$B$96,0)),"999",INDEX(施設情報!$C$2:$C$96,MATCH($E72,施設情報!$B$2:$B$96,0))))</f>
        <v>108</v>
      </c>
      <c r="I72" s="144">
        <f t="shared" si="24"/>
        <v>46067</v>
      </c>
      <c r="J72" s="142" t="str">
        <f t="shared" si="25"/>
        <v>108-46067</v>
      </c>
      <c r="K72" s="142">
        <f t="shared" si="26"/>
        <v>0</v>
      </c>
      <c r="L72" s="142">
        <f t="shared" si="27"/>
        <v>1</v>
      </c>
      <c r="M72" s="142">
        <f t="shared" si="22"/>
        <v>100</v>
      </c>
      <c r="N72" s="142">
        <f t="shared" si="22"/>
        <v>100</v>
      </c>
      <c r="O72" s="142">
        <f t="shared" si="22"/>
        <v>100</v>
      </c>
      <c r="P72" s="142">
        <f t="shared" si="22"/>
        <v>100</v>
      </c>
      <c r="Q72" s="142">
        <f t="shared" si="22"/>
        <v>100</v>
      </c>
      <c r="R72" s="142">
        <f t="shared" si="22"/>
        <v>100</v>
      </c>
      <c r="S72" s="142">
        <f t="shared" si="22"/>
        <v>100</v>
      </c>
      <c r="T72" s="142">
        <f t="shared" si="22"/>
        <v>100</v>
      </c>
      <c r="U72" s="142">
        <f t="shared" si="22"/>
        <v>100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100</v>
      </c>
      <c r="AE72" s="142">
        <f t="shared" si="23"/>
        <v>100</v>
      </c>
      <c r="AF72" s="142">
        <f t="shared" si="23"/>
        <v>100</v>
      </c>
      <c r="AG72" s="142">
        <f t="shared" si="23"/>
        <v>100</v>
      </c>
      <c r="AH72" s="142">
        <f t="shared" si="23"/>
        <v>100</v>
      </c>
      <c r="AI72" s="142">
        <f t="shared" si="23"/>
        <v>100</v>
      </c>
      <c r="AJ72" s="142">
        <f t="shared" si="23"/>
        <v>100</v>
      </c>
      <c r="AK72" s="142">
        <f ca="1">IF(AND(AND($AK$3&lt;=B72,B72&lt;=$AK$1),B72&lt;&gt;""),1,0)</f>
        <v>1</v>
      </c>
      <c r="AL72" s="140">
        <f>IF(OR(F72="工事・メンテ（共用可）",F72="要調整"),0.5,1)</f>
        <v>1</v>
      </c>
      <c r="AM72" s="136">
        <v>1</v>
      </c>
    </row>
    <row r="73" spans="1:39">
      <c r="A73" s="155">
        <v>14</v>
      </c>
      <c r="B73" s="149">
        <v>46068</v>
      </c>
      <c r="C73" s="158">
        <v>0</v>
      </c>
      <c r="D73" s="158">
        <v>24</v>
      </c>
      <c r="E73" s="156" t="s">
        <v>28</v>
      </c>
      <c r="F73" s="151" t="s">
        <v>29</v>
      </c>
      <c r="G73" s="159" t="s">
        <v>1</v>
      </c>
      <c r="H73" s="143" t="str">
        <f>IF(OR(G73="中止",G73="取消"),"998",IF(ISNA(MATCH($E73,施設情報!$B$2:$B$96,0)),"999",INDEX(施設情報!$C$2:$C$96,MATCH($E73,施設情報!$B$2:$B$96,0))))</f>
        <v>001</v>
      </c>
      <c r="I73" s="144">
        <f t="shared" si="24"/>
        <v>46068</v>
      </c>
      <c r="J73" s="142" t="str">
        <f t="shared" si="25"/>
        <v>001-46068</v>
      </c>
      <c r="K73" s="142">
        <f t="shared" si="26"/>
        <v>0</v>
      </c>
      <c r="L73" s="142">
        <f t="shared" si="27"/>
        <v>1</v>
      </c>
      <c r="M73" s="142">
        <f t="shared" si="22"/>
        <v>100</v>
      </c>
      <c r="N73" s="142">
        <f t="shared" si="22"/>
        <v>100</v>
      </c>
      <c r="O73" s="142">
        <f t="shared" si="22"/>
        <v>100</v>
      </c>
      <c r="P73" s="142">
        <f t="shared" si="22"/>
        <v>100</v>
      </c>
      <c r="Q73" s="142">
        <f t="shared" si="22"/>
        <v>100</v>
      </c>
      <c r="R73" s="142">
        <f t="shared" si="22"/>
        <v>100</v>
      </c>
      <c r="S73" s="142">
        <f t="shared" si="22"/>
        <v>100</v>
      </c>
      <c r="T73" s="142">
        <f t="shared" si="22"/>
        <v>100</v>
      </c>
      <c r="U73" s="142">
        <f t="shared" si="22"/>
        <v>100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100</v>
      </c>
      <c r="AE73" s="142">
        <f t="shared" si="23"/>
        <v>100</v>
      </c>
      <c r="AF73" s="142">
        <f t="shared" si="23"/>
        <v>100</v>
      </c>
      <c r="AG73" s="142">
        <f t="shared" si="23"/>
        <v>100</v>
      </c>
      <c r="AH73" s="142">
        <f t="shared" si="23"/>
        <v>100</v>
      </c>
      <c r="AI73" s="142">
        <f t="shared" si="23"/>
        <v>100</v>
      </c>
      <c r="AJ73" s="142">
        <f t="shared" si="23"/>
        <v>100</v>
      </c>
      <c r="AK73" s="142">
        <f ca="1">IF(AND(AND($AK$3&lt;=B73,B73&lt;=$AK$1),B73&lt;&gt;""),1,0)</f>
        <v>1</v>
      </c>
      <c r="AL73" s="140">
        <f>IF(OR(F73="工事・メンテ（共用可）",F73="要調整"),0.5,1)</f>
        <v>1</v>
      </c>
      <c r="AM73" s="136">
        <v>1</v>
      </c>
    </row>
    <row r="74" spans="1:39">
      <c r="A74" s="155">
        <v>293</v>
      </c>
      <c r="B74" s="149">
        <v>46068</v>
      </c>
      <c r="C74" s="158">
        <v>0</v>
      </c>
      <c r="D74" s="158">
        <v>24</v>
      </c>
      <c r="E74" s="208" t="s">
        <v>510</v>
      </c>
      <c r="F74" s="151" t="s">
        <v>38</v>
      </c>
      <c r="G74" s="159" t="s">
        <v>100</v>
      </c>
      <c r="H74" s="143" t="str">
        <f>IF(OR(G74="中止",G74="取消"),"998",IF(ISNA(MATCH($E74,施設情報!$B$2:$B$96,0)),"999",INDEX(施設情報!$C$2:$C$96,MATCH($E74,施設情報!$B$2:$B$96,0))))</f>
        <v>108</v>
      </c>
      <c r="I74" s="144">
        <f t="shared" si="24"/>
        <v>46068</v>
      </c>
      <c r="J74" s="142" t="str">
        <f t="shared" si="25"/>
        <v>108-46068</v>
      </c>
      <c r="K74" s="142">
        <f t="shared" si="26"/>
        <v>0</v>
      </c>
      <c r="L74" s="142">
        <f t="shared" si="27"/>
        <v>1</v>
      </c>
      <c r="M74" s="142">
        <f t="shared" si="22"/>
        <v>100</v>
      </c>
      <c r="N74" s="142">
        <f t="shared" si="22"/>
        <v>100</v>
      </c>
      <c r="O74" s="142">
        <f t="shared" si="22"/>
        <v>100</v>
      </c>
      <c r="P74" s="142">
        <f t="shared" si="22"/>
        <v>100</v>
      </c>
      <c r="Q74" s="142">
        <f t="shared" si="22"/>
        <v>100</v>
      </c>
      <c r="R74" s="142">
        <f t="shared" si="22"/>
        <v>100</v>
      </c>
      <c r="S74" s="142">
        <f t="shared" si="22"/>
        <v>100</v>
      </c>
      <c r="T74" s="142">
        <f t="shared" si="22"/>
        <v>100</v>
      </c>
      <c r="U74" s="142">
        <f t="shared" si="22"/>
        <v>100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100</v>
      </c>
      <c r="AE74" s="142">
        <f t="shared" si="23"/>
        <v>100</v>
      </c>
      <c r="AF74" s="142">
        <f t="shared" si="23"/>
        <v>100</v>
      </c>
      <c r="AG74" s="142">
        <f t="shared" si="23"/>
        <v>100</v>
      </c>
      <c r="AH74" s="142">
        <f t="shared" si="23"/>
        <v>100</v>
      </c>
      <c r="AI74" s="142">
        <f t="shared" si="23"/>
        <v>100</v>
      </c>
      <c r="AJ74" s="142">
        <f t="shared" si="23"/>
        <v>100</v>
      </c>
      <c r="AK74" s="142">
        <f ca="1">IF(AND(AND($AK$3&lt;=B74,B74&lt;=$AK$1),B74&lt;&gt;""),1,0)</f>
        <v>1</v>
      </c>
      <c r="AL74" s="140">
        <f>IF(OR(F74="工事・メンテ（共用可）",F74="要調整"),0.5,1)</f>
        <v>1</v>
      </c>
      <c r="AM74" s="136">
        <v>1</v>
      </c>
    </row>
    <row r="75" spans="1:39">
      <c r="A75" s="155">
        <v>294</v>
      </c>
      <c r="B75" s="149">
        <v>46069</v>
      </c>
      <c r="C75" s="158">
        <v>0</v>
      </c>
      <c r="D75" s="158">
        <v>24</v>
      </c>
      <c r="E75" s="208" t="s">
        <v>510</v>
      </c>
      <c r="F75" s="151" t="s">
        <v>38</v>
      </c>
      <c r="G75" s="159" t="s">
        <v>100</v>
      </c>
      <c r="H75" s="143" t="str">
        <f>IF(OR(G75="中止",G75="取消"),"998",IF(ISNA(MATCH($E75,施設情報!$B$2:$B$96,0)),"999",INDEX(施設情報!$C$2:$C$96,MATCH($E75,施設情報!$B$2:$B$96,0))))</f>
        <v>108</v>
      </c>
      <c r="I75" s="144">
        <f t="shared" si="24"/>
        <v>46069</v>
      </c>
      <c r="J75" s="142" t="str">
        <f t="shared" si="25"/>
        <v>108-46069</v>
      </c>
      <c r="K75" s="142">
        <f t="shared" si="26"/>
        <v>0</v>
      </c>
      <c r="L75" s="142">
        <f t="shared" si="27"/>
        <v>1</v>
      </c>
      <c r="M75" s="142">
        <f t="shared" ref="M75:V84" si="28">IF(AND(M$3&gt;=$K75,M$3&lt;$L75),100*$AM75,0)</f>
        <v>100</v>
      </c>
      <c r="N75" s="142">
        <f t="shared" si="28"/>
        <v>100</v>
      </c>
      <c r="O75" s="142">
        <f t="shared" si="28"/>
        <v>100</v>
      </c>
      <c r="P75" s="142">
        <f t="shared" si="28"/>
        <v>100</v>
      </c>
      <c r="Q75" s="142">
        <f t="shared" si="28"/>
        <v>100</v>
      </c>
      <c r="R75" s="142">
        <f t="shared" si="28"/>
        <v>100</v>
      </c>
      <c r="S75" s="142">
        <f t="shared" si="28"/>
        <v>100</v>
      </c>
      <c r="T75" s="142">
        <f t="shared" si="28"/>
        <v>100</v>
      </c>
      <c r="U75" s="142">
        <f t="shared" si="28"/>
        <v>100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100</v>
      </c>
      <c r="AE75" s="142">
        <f t="shared" si="29"/>
        <v>100</v>
      </c>
      <c r="AF75" s="142">
        <f t="shared" si="29"/>
        <v>100</v>
      </c>
      <c r="AG75" s="142">
        <f t="shared" si="29"/>
        <v>100</v>
      </c>
      <c r="AH75" s="142">
        <f t="shared" si="29"/>
        <v>100</v>
      </c>
      <c r="AI75" s="142">
        <f t="shared" si="29"/>
        <v>100</v>
      </c>
      <c r="AJ75" s="142">
        <f t="shared" si="29"/>
        <v>100</v>
      </c>
      <c r="AK75" s="142">
        <f ca="1">IF(AND(AND($AK$3&lt;=B75,B75&lt;=$AK$1),B75&lt;&gt;""),1,0)</f>
        <v>1</v>
      </c>
      <c r="AL75" s="140">
        <f>IF(OR(F75="工事・メンテ（共用可）",F75="要調整"),0.5,1)</f>
        <v>1</v>
      </c>
      <c r="AM75" s="136">
        <v>1</v>
      </c>
    </row>
    <row r="76" spans="1:39">
      <c r="A76" s="155">
        <v>295</v>
      </c>
      <c r="B76" s="149">
        <v>46070</v>
      </c>
      <c r="C76" s="158">
        <v>0</v>
      </c>
      <c r="D76" s="158">
        <v>24</v>
      </c>
      <c r="E76" s="208" t="s">
        <v>510</v>
      </c>
      <c r="F76" s="151" t="s">
        <v>38</v>
      </c>
      <c r="G76" s="159" t="s">
        <v>100</v>
      </c>
      <c r="H76" s="143" t="str">
        <f>IF(OR(G76="中止",G76="取消"),"998",IF(ISNA(MATCH($E76,施設情報!$B$2:$B$96,0)),"999",INDEX(施設情報!$C$2:$C$96,MATCH($E76,施設情報!$B$2:$B$96,0))))</f>
        <v>108</v>
      </c>
      <c r="I76" s="144">
        <f t="shared" si="24"/>
        <v>46070</v>
      </c>
      <c r="J76" s="142" t="str">
        <f t="shared" si="25"/>
        <v>108-46070</v>
      </c>
      <c r="K76" s="142">
        <f t="shared" si="26"/>
        <v>0</v>
      </c>
      <c r="L76" s="142">
        <f t="shared" si="27"/>
        <v>1</v>
      </c>
      <c r="M76" s="142">
        <f t="shared" si="28"/>
        <v>100</v>
      </c>
      <c r="N76" s="142">
        <f t="shared" si="28"/>
        <v>100</v>
      </c>
      <c r="O76" s="142">
        <f t="shared" si="28"/>
        <v>100</v>
      </c>
      <c r="P76" s="142">
        <f t="shared" si="28"/>
        <v>100</v>
      </c>
      <c r="Q76" s="142">
        <f t="shared" si="28"/>
        <v>100</v>
      </c>
      <c r="R76" s="142">
        <f t="shared" si="28"/>
        <v>100</v>
      </c>
      <c r="S76" s="142">
        <f t="shared" si="28"/>
        <v>100</v>
      </c>
      <c r="T76" s="142">
        <f t="shared" si="28"/>
        <v>100</v>
      </c>
      <c r="U76" s="142">
        <f t="shared" si="28"/>
        <v>100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100</v>
      </c>
      <c r="AE76" s="142">
        <f t="shared" si="29"/>
        <v>100</v>
      </c>
      <c r="AF76" s="142">
        <f t="shared" si="29"/>
        <v>100</v>
      </c>
      <c r="AG76" s="142">
        <f t="shared" si="29"/>
        <v>100</v>
      </c>
      <c r="AH76" s="142">
        <f t="shared" si="29"/>
        <v>100</v>
      </c>
      <c r="AI76" s="142">
        <f t="shared" si="29"/>
        <v>100</v>
      </c>
      <c r="AJ76" s="142">
        <f t="shared" si="29"/>
        <v>100</v>
      </c>
      <c r="AK76" s="142">
        <f ca="1">IF(AND(AND($AK$3&lt;=B76,B76&lt;=$AK$1),B76&lt;&gt;""),1,0)</f>
        <v>1</v>
      </c>
      <c r="AL76" s="140">
        <f>IF(OR(F76="工事・メンテ（共用可）",F76="要調整"),0.5,1)</f>
        <v>1</v>
      </c>
      <c r="AM76" s="136">
        <v>1</v>
      </c>
    </row>
    <row r="77" spans="1:39">
      <c r="A77" s="155">
        <v>296</v>
      </c>
      <c r="B77" s="149">
        <v>46071</v>
      </c>
      <c r="C77" s="158">
        <v>0</v>
      </c>
      <c r="D77" s="158">
        <v>24</v>
      </c>
      <c r="E77" s="208" t="s">
        <v>510</v>
      </c>
      <c r="F77" s="151" t="s">
        <v>38</v>
      </c>
      <c r="G77" s="159" t="s">
        <v>100</v>
      </c>
      <c r="H77" s="143" t="str">
        <f>IF(OR(G77="中止",G77="取消"),"998",IF(ISNA(MATCH($E77,施設情報!$B$2:$B$96,0)),"999",INDEX(施設情報!$C$2:$C$96,MATCH($E77,施設情報!$B$2:$B$96,0))))</f>
        <v>108</v>
      </c>
      <c r="I77" s="144">
        <f t="shared" si="24"/>
        <v>46071</v>
      </c>
      <c r="J77" s="142" t="str">
        <f t="shared" si="25"/>
        <v>108-46071</v>
      </c>
      <c r="K77" s="142">
        <f t="shared" si="26"/>
        <v>0</v>
      </c>
      <c r="L77" s="142">
        <f t="shared" si="27"/>
        <v>1</v>
      </c>
      <c r="M77" s="142">
        <f t="shared" si="28"/>
        <v>100</v>
      </c>
      <c r="N77" s="142">
        <f t="shared" si="28"/>
        <v>100</v>
      </c>
      <c r="O77" s="142">
        <f t="shared" si="28"/>
        <v>100</v>
      </c>
      <c r="P77" s="142">
        <f t="shared" si="28"/>
        <v>100</v>
      </c>
      <c r="Q77" s="142">
        <f t="shared" si="28"/>
        <v>100</v>
      </c>
      <c r="R77" s="142">
        <f t="shared" si="28"/>
        <v>100</v>
      </c>
      <c r="S77" s="142">
        <f t="shared" si="28"/>
        <v>100</v>
      </c>
      <c r="T77" s="142">
        <f t="shared" si="28"/>
        <v>100</v>
      </c>
      <c r="U77" s="142">
        <f t="shared" si="28"/>
        <v>100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100</v>
      </c>
      <c r="AE77" s="142">
        <f t="shared" si="29"/>
        <v>100</v>
      </c>
      <c r="AF77" s="142">
        <f t="shared" si="29"/>
        <v>100</v>
      </c>
      <c r="AG77" s="142">
        <f t="shared" si="29"/>
        <v>100</v>
      </c>
      <c r="AH77" s="142">
        <f t="shared" si="29"/>
        <v>100</v>
      </c>
      <c r="AI77" s="142">
        <f t="shared" si="29"/>
        <v>100</v>
      </c>
      <c r="AJ77" s="142">
        <f t="shared" si="29"/>
        <v>100</v>
      </c>
      <c r="AK77" s="142">
        <f ca="1">IF(AND(AND($AK$3&lt;=B77,B77&lt;=$AK$1),B77&lt;&gt;""),1,0)</f>
        <v>1</v>
      </c>
      <c r="AL77" s="140">
        <f>IF(OR(F77="工事・メンテ（共用可）",F77="要調整"),0.5,1)</f>
        <v>1</v>
      </c>
      <c r="AM77" s="136">
        <v>1</v>
      </c>
    </row>
    <row r="78" spans="1:39">
      <c r="A78" s="155">
        <v>297</v>
      </c>
      <c r="B78" s="149">
        <v>46072</v>
      </c>
      <c r="C78" s="158">
        <v>0</v>
      </c>
      <c r="D78" s="158">
        <v>24</v>
      </c>
      <c r="E78" s="208" t="s">
        <v>510</v>
      </c>
      <c r="F78" s="151" t="s">
        <v>38</v>
      </c>
      <c r="G78" s="159" t="s">
        <v>100</v>
      </c>
      <c r="H78" s="143" t="str">
        <f>IF(OR(G78="中止",G78="取消"),"998",IF(ISNA(MATCH($E78,施設情報!$B$2:$B$96,0)),"999",INDEX(施設情報!$C$2:$C$96,MATCH($E78,施設情報!$B$2:$B$96,0))))</f>
        <v>108</v>
      </c>
      <c r="I78" s="144">
        <f t="shared" si="24"/>
        <v>46072</v>
      </c>
      <c r="J78" s="142" t="str">
        <f t="shared" si="25"/>
        <v>108-46072</v>
      </c>
      <c r="K78" s="142">
        <f t="shared" si="26"/>
        <v>0</v>
      </c>
      <c r="L78" s="142">
        <f t="shared" si="27"/>
        <v>1</v>
      </c>
      <c r="M78" s="142">
        <f t="shared" si="28"/>
        <v>100</v>
      </c>
      <c r="N78" s="142">
        <f t="shared" si="28"/>
        <v>100</v>
      </c>
      <c r="O78" s="142">
        <f t="shared" si="28"/>
        <v>100</v>
      </c>
      <c r="P78" s="142">
        <f t="shared" si="28"/>
        <v>100</v>
      </c>
      <c r="Q78" s="142">
        <f t="shared" si="28"/>
        <v>100</v>
      </c>
      <c r="R78" s="142">
        <f t="shared" si="28"/>
        <v>100</v>
      </c>
      <c r="S78" s="142">
        <f t="shared" si="28"/>
        <v>100</v>
      </c>
      <c r="T78" s="142">
        <f t="shared" si="28"/>
        <v>100</v>
      </c>
      <c r="U78" s="142">
        <f t="shared" si="28"/>
        <v>100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100</v>
      </c>
      <c r="AE78" s="142">
        <f t="shared" si="29"/>
        <v>100</v>
      </c>
      <c r="AF78" s="142">
        <f t="shared" si="29"/>
        <v>100</v>
      </c>
      <c r="AG78" s="142">
        <f t="shared" si="29"/>
        <v>100</v>
      </c>
      <c r="AH78" s="142">
        <f t="shared" si="29"/>
        <v>100</v>
      </c>
      <c r="AI78" s="142">
        <f t="shared" si="29"/>
        <v>100</v>
      </c>
      <c r="AJ78" s="142">
        <f t="shared" si="29"/>
        <v>100</v>
      </c>
      <c r="AK78" s="142">
        <f ca="1">IF(AND(AND($AK$3&lt;=B78,B78&lt;=$AK$1),B78&lt;&gt;""),1,0)</f>
        <v>1</v>
      </c>
      <c r="AL78" s="140">
        <f>IF(OR(F78="工事・メンテ（共用可）",F78="要調整"),0.5,1)</f>
        <v>1</v>
      </c>
      <c r="AM78" s="136">
        <v>1</v>
      </c>
    </row>
    <row r="79" spans="1:39">
      <c r="A79" s="155">
        <v>298</v>
      </c>
      <c r="B79" s="149">
        <v>46073</v>
      </c>
      <c r="C79" s="158">
        <v>0</v>
      </c>
      <c r="D79" s="158">
        <v>24</v>
      </c>
      <c r="E79" s="208" t="s">
        <v>510</v>
      </c>
      <c r="F79" s="151" t="s">
        <v>38</v>
      </c>
      <c r="G79" s="159" t="s">
        <v>100</v>
      </c>
      <c r="H79" s="143" t="str">
        <f>IF(OR(G79="中止",G79="取消"),"998",IF(ISNA(MATCH($E79,施設情報!$B$2:$B$96,0)),"999",INDEX(施設情報!$C$2:$C$96,MATCH($E79,施設情報!$B$2:$B$96,0))))</f>
        <v>108</v>
      </c>
      <c r="I79" s="144">
        <f t="shared" si="24"/>
        <v>46073</v>
      </c>
      <c r="J79" s="142" t="str">
        <f t="shared" si="25"/>
        <v>108-46073</v>
      </c>
      <c r="K79" s="142">
        <f t="shared" si="26"/>
        <v>0</v>
      </c>
      <c r="L79" s="142">
        <f t="shared" si="27"/>
        <v>1</v>
      </c>
      <c r="M79" s="142">
        <f t="shared" si="28"/>
        <v>100</v>
      </c>
      <c r="N79" s="142">
        <f t="shared" si="28"/>
        <v>100</v>
      </c>
      <c r="O79" s="142">
        <f t="shared" si="28"/>
        <v>100</v>
      </c>
      <c r="P79" s="142">
        <f t="shared" si="28"/>
        <v>100</v>
      </c>
      <c r="Q79" s="142">
        <f t="shared" si="28"/>
        <v>100</v>
      </c>
      <c r="R79" s="142">
        <f t="shared" si="28"/>
        <v>100</v>
      </c>
      <c r="S79" s="142">
        <f t="shared" si="28"/>
        <v>100</v>
      </c>
      <c r="T79" s="142">
        <f t="shared" si="28"/>
        <v>100</v>
      </c>
      <c r="U79" s="142">
        <f t="shared" si="28"/>
        <v>100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100</v>
      </c>
      <c r="AE79" s="142">
        <f t="shared" si="29"/>
        <v>100</v>
      </c>
      <c r="AF79" s="142">
        <f t="shared" si="29"/>
        <v>100</v>
      </c>
      <c r="AG79" s="142">
        <f t="shared" si="29"/>
        <v>100</v>
      </c>
      <c r="AH79" s="142">
        <f t="shared" si="29"/>
        <v>100</v>
      </c>
      <c r="AI79" s="142">
        <f t="shared" si="29"/>
        <v>100</v>
      </c>
      <c r="AJ79" s="142">
        <f t="shared" si="29"/>
        <v>100</v>
      </c>
      <c r="AK79" s="142">
        <f ca="1">IF(AND(AND($AK$3&lt;=B79,B79&lt;=$AK$1),B79&lt;&gt;""),1,0)</f>
        <v>1</v>
      </c>
      <c r="AL79" s="140">
        <f>IF(OR(F79="工事・メンテ（共用可）",F79="要調整"),0.5,1)</f>
        <v>1</v>
      </c>
      <c r="AM79" s="136">
        <v>1</v>
      </c>
    </row>
    <row r="80" spans="1:39">
      <c r="A80" s="155">
        <v>15</v>
      </c>
      <c r="B80" s="149">
        <v>46074</v>
      </c>
      <c r="C80" s="158">
        <v>0</v>
      </c>
      <c r="D80" s="158">
        <v>24</v>
      </c>
      <c r="E80" s="156" t="s">
        <v>28</v>
      </c>
      <c r="F80" s="151" t="s">
        <v>29</v>
      </c>
      <c r="G80" s="159" t="s">
        <v>1</v>
      </c>
      <c r="H80" s="143" t="str">
        <f>IF(OR(G80="中止",G80="取消"),"998",IF(ISNA(MATCH($E80,施設情報!$B$2:$B$96,0)),"999",INDEX(施設情報!$C$2:$C$96,MATCH($E80,施設情報!$B$2:$B$96,0))))</f>
        <v>001</v>
      </c>
      <c r="I80" s="144">
        <f t="shared" si="24"/>
        <v>46074</v>
      </c>
      <c r="J80" s="142" t="str">
        <f t="shared" si="25"/>
        <v>001-46074</v>
      </c>
      <c r="K80" s="142">
        <f t="shared" si="26"/>
        <v>0</v>
      </c>
      <c r="L80" s="142">
        <f t="shared" si="27"/>
        <v>1</v>
      </c>
      <c r="M80" s="142">
        <f t="shared" si="28"/>
        <v>100</v>
      </c>
      <c r="N80" s="142">
        <f t="shared" si="28"/>
        <v>100</v>
      </c>
      <c r="O80" s="142">
        <f t="shared" si="28"/>
        <v>100</v>
      </c>
      <c r="P80" s="142">
        <f t="shared" si="28"/>
        <v>100</v>
      </c>
      <c r="Q80" s="142">
        <f t="shared" si="28"/>
        <v>100</v>
      </c>
      <c r="R80" s="142">
        <f t="shared" si="28"/>
        <v>100</v>
      </c>
      <c r="S80" s="142">
        <f t="shared" si="28"/>
        <v>100</v>
      </c>
      <c r="T80" s="142">
        <f t="shared" si="28"/>
        <v>100</v>
      </c>
      <c r="U80" s="142">
        <f t="shared" si="28"/>
        <v>100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100</v>
      </c>
      <c r="AE80" s="142">
        <f t="shared" si="29"/>
        <v>100</v>
      </c>
      <c r="AF80" s="142">
        <f t="shared" si="29"/>
        <v>100</v>
      </c>
      <c r="AG80" s="142">
        <f t="shared" si="29"/>
        <v>100</v>
      </c>
      <c r="AH80" s="142">
        <f t="shared" si="29"/>
        <v>100</v>
      </c>
      <c r="AI80" s="142">
        <f t="shared" si="29"/>
        <v>100</v>
      </c>
      <c r="AJ80" s="142">
        <f t="shared" si="29"/>
        <v>100</v>
      </c>
      <c r="AK80" s="142">
        <f ca="1">IF(AND(AND($AK$3&lt;=B80,B80&lt;=$AK$1),B80&lt;&gt;""),1,0)</f>
        <v>1</v>
      </c>
      <c r="AL80" s="140">
        <f>IF(OR(F80="工事・メンテ（共用可）",F80="要調整"),0.5,1)</f>
        <v>1</v>
      </c>
      <c r="AM80" s="136">
        <v>1</v>
      </c>
    </row>
    <row r="81" spans="1:39">
      <c r="A81" s="155">
        <v>299</v>
      </c>
      <c r="B81" s="149">
        <v>46074</v>
      </c>
      <c r="C81" s="158">
        <v>0</v>
      </c>
      <c r="D81" s="158">
        <v>24</v>
      </c>
      <c r="E81" s="208" t="s">
        <v>510</v>
      </c>
      <c r="F81" s="151" t="s">
        <v>38</v>
      </c>
      <c r="G81" s="159" t="s">
        <v>100</v>
      </c>
      <c r="H81" s="143" t="str">
        <f>IF(OR(G81="中止",G81="取消"),"998",IF(ISNA(MATCH($E81,施設情報!$B$2:$B$96,0)),"999",INDEX(施設情報!$C$2:$C$96,MATCH($E81,施設情報!$B$2:$B$96,0))))</f>
        <v>108</v>
      </c>
      <c r="I81" s="144">
        <f t="shared" si="24"/>
        <v>46074</v>
      </c>
      <c r="J81" s="142" t="str">
        <f t="shared" si="25"/>
        <v>108-46074</v>
      </c>
      <c r="K81" s="142">
        <f t="shared" si="26"/>
        <v>0</v>
      </c>
      <c r="L81" s="142">
        <f t="shared" si="27"/>
        <v>1</v>
      </c>
      <c r="M81" s="142">
        <f t="shared" si="28"/>
        <v>100</v>
      </c>
      <c r="N81" s="142">
        <f t="shared" si="28"/>
        <v>100</v>
      </c>
      <c r="O81" s="142">
        <f t="shared" si="28"/>
        <v>100</v>
      </c>
      <c r="P81" s="142">
        <f t="shared" si="28"/>
        <v>100</v>
      </c>
      <c r="Q81" s="142">
        <f t="shared" si="28"/>
        <v>100</v>
      </c>
      <c r="R81" s="142">
        <f t="shared" si="28"/>
        <v>100</v>
      </c>
      <c r="S81" s="142">
        <f t="shared" si="28"/>
        <v>100</v>
      </c>
      <c r="T81" s="142">
        <f t="shared" si="28"/>
        <v>100</v>
      </c>
      <c r="U81" s="142">
        <f t="shared" si="28"/>
        <v>100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100</v>
      </c>
      <c r="AE81" s="142">
        <f t="shared" si="29"/>
        <v>100</v>
      </c>
      <c r="AF81" s="142">
        <f t="shared" si="29"/>
        <v>100</v>
      </c>
      <c r="AG81" s="142">
        <f t="shared" si="29"/>
        <v>100</v>
      </c>
      <c r="AH81" s="142">
        <f t="shared" si="29"/>
        <v>100</v>
      </c>
      <c r="AI81" s="142">
        <f t="shared" si="29"/>
        <v>100</v>
      </c>
      <c r="AJ81" s="142">
        <f t="shared" si="29"/>
        <v>100</v>
      </c>
      <c r="AK81" s="142">
        <f ca="1">IF(AND(AND($AK$3&lt;=B81,B81&lt;=$AK$1),B81&lt;&gt;""),1,0)</f>
        <v>1</v>
      </c>
      <c r="AL81" s="140">
        <f>IF(OR(F81="工事・メンテ（共用可）",F81="要調整"),0.5,1)</f>
        <v>1</v>
      </c>
      <c r="AM81" s="136">
        <v>1</v>
      </c>
    </row>
    <row r="82" spans="1:39">
      <c r="A82" s="155">
        <v>16</v>
      </c>
      <c r="B82" s="149">
        <v>46075</v>
      </c>
      <c r="C82" s="158">
        <v>0</v>
      </c>
      <c r="D82" s="158">
        <v>24</v>
      </c>
      <c r="E82" s="156" t="s">
        <v>28</v>
      </c>
      <c r="F82" s="151" t="s">
        <v>29</v>
      </c>
      <c r="G82" s="159" t="s">
        <v>1</v>
      </c>
      <c r="H82" s="143" t="str">
        <f>IF(OR(G82="中止",G82="取消"),"998",IF(ISNA(MATCH($E82,施設情報!$B$2:$B$96,0)),"999",INDEX(施設情報!$C$2:$C$96,MATCH($E82,施設情報!$B$2:$B$96,0))))</f>
        <v>001</v>
      </c>
      <c r="I82" s="144">
        <f t="shared" si="24"/>
        <v>46075</v>
      </c>
      <c r="J82" s="142" t="str">
        <f t="shared" si="25"/>
        <v>001-46075</v>
      </c>
      <c r="K82" s="142">
        <f t="shared" si="26"/>
        <v>0</v>
      </c>
      <c r="L82" s="142">
        <f t="shared" si="27"/>
        <v>1</v>
      </c>
      <c r="M82" s="142">
        <f t="shared" si="28"/>
        <v>100</v>
      </c>
      <c r="N82" s="142">
        <f t="shared" si="28"/>
        <v>100</v>
      </c>
      <c r="O82" s="142">
        <f t="shared" si="28"/>
        <v>100</v>
      </c>
      <c r="P82" s="142">
        <f t="shared" si="28"/>
        <v>100</v>
      </c>
      <c r="Q82" s="142">
        <f t="shared" si="28"/>
        <v>100</v>
      </c>
      <c r="R82" s="142">
        <f t="shared" si="28"/>
        <v>100</v>
      </c>
      <c r="S82" s="142">
        <f t="shared" si="28"/>
        <v>100</v>
      </c>
      <c r="T82" s="142">
        <f t="shared" si="28"/>
        <v>100</v>
      </c>
      <c r="U82" s="142">
        <f t="shared" si="28"/>
        <v>100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100</v>
      </c>
      <c r="AE82" s="142">
        <f t="shared" si="29"/>
        <v>100</v>
      </c>
      <c r="AF82" s="142">
        <f t="shared" si="29"/>
        <v>100</v>
      </c>
      <c r="AG82" s="142">
        <f t="shared" si="29"/>
        <v>100</v>
      </c>
      <c r="AH82" s="142">
        <f t="shared" si="29"/>
        <v>100</v>
      </c>
      <c r="AI82" s="142">
        <f t="shared" si="29"/>
        <v>100</v>
      </c>
      <c r="AJ82" s="142">
        <f t="shared" si="29"/>
        <v>100</v>
      </c>
      <c r="AK82" s="142">
        <f ca="1">IF(AND(AND($AK$3&lt;=B82,B82&lt;=$AK$1),B82&lt;&gt;""),1,0)</f>
        <v>1</v>
      </c>
      <c r="AL82" s="140">
        <f>IF(OR(F82="工事・メンテ（共用可）",F82="要調整"),0.5,1)</f>
        <v>1</v>
      </c>
      <c r="AM82" s="136">
        <v>1</v>
      </c>
    </row>
    <row r="83" spans="1:39">
      <c r="A83" s="155">
        <v>300</v>
      </c>
      <c r="B83" s="149">
        <v>46075</v>
      </c>
      <c r="C83" s="158">
        <v>0</v>
      </c>
      <c r="D83" s="158">
        <v>24</v>
      </c>
      <c r="E83" s="208" t="s">
        <v>510</v>
      </c>
      <c r="F83" s="151" t="s">
        <v>38</v>
      </c>
      <c r="G83" s="159" t="s">
        <v>100</v>
      </c>
      <c r="H83" s="143" t="str">
        <f>IF(OR(G83="中止",G83="取消"),"998",IF(ISNA(MATCH($E83,施設情報!$B$2:$B$96,0)),"999",INDEX(施設情報!$C$2:$C$96,MATCH($E83,施設情報!$B$2:$B$96,0))))</f>
        <v>108</v>
      </c>
      <c r="I83" s="144">
        <f t="shared" si="24"/>
        <v>46075</v>
      </c>
      <c r="J83" s="142" t="str">
        <f t="shared" si="25"/>
        <v>108-46075</v>
      </c>
      <c r="K83" s="142">
        <f t="shared" si="26"/>
        <v>0</v>
      </c>
      <c r="L83" s="142">
        <f t="shared" si="27"/>
        <v>1</v>
      </c>
      <c r="M83" s="142">
        <f t="shared" si="28"/>
        <v>100</v>
      </c>
      <c r="N83" s="142">
        <f t="shared" si="28"/>
        <v>100</v>
      </c>
      <c r="O83" s="142">
        <f t="shared" si="28"/>
        <v>100</v>
      </c>
      <c r="P83" s="142">
        <f t="shared" si="28"/>
        <v>100</v>
      </c>
      <c r="Q83" s="142">
        <f t="shared" si="28"/>
        <v>100</v>
      </c>
      <c r="R83" s="142">
        <f t="shared" si="28"/>
        <v>100</v>
      </c>
      <c r="S83" s="142">
        <f t="shared" si="28"/>
        <v>100</v>
      </c>
      <c r="T83" s="142">
        <f t="shared" si="28"/>
        <v>100</v>
      </c>
      <c r="U83" s="142">
        <f t="shared" si="28"/>
        <v>100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100</v>
      </c>
      <c r="AE83" s="142">
        <f t="shared" si="29"/>
        <v>100</v>
      </c>
      <c r="AF83" s="142">
        <f t="shared" si="29"/>
        <v>100</v>
      </c>
      <c r="AG83" s="142">
        <f t="shared" si="29"/>
        <v>100</v>
      </c>
      <c r="AH83" s="142">
        <f t="shared" si="29"/>
        <v>100</v>
      </c>
      <c r="AI83" s="142">
        <f t="shared" si="29"/>
        <v>100</v>
      </c>
      <c r="AJ83" s="142">
        <f t="shared" si="29"/>
        <v>100</v>
      </c>
      <c r="AK83" s="142">
        <f ca="1">IF(AND(AND($AK$3&lt;=B83,B83&lt;=$AK$1),B83&lt;&gt;""),1,0)</f>
        <v>1</v>
      </c>
      <c r="AL83" s="140">
        <f>IF(OR(F83="工事・メンテ（共用可）",F83="要調整"),0.5,1)</f>
        <v>1</v>
      </c>
      <c r="AM83" s="136">
        <v>1</v>
      </c>
    </row>
    <row r="84" spans="1:39">
      <c r="A84" s="155">
        <v>108</v>
      </c>
      <c r="B84" s="149">
        <v>46076</v>
      </c>
      <c r="C84" s="158">
        <v>0</v>
      </c>
      <c r="D84" s="158">
        <v>24</v>
      </c>
      <c r="E84" s="156" t="s">
        <v>28</v>
      </c>
      <c r="F84" s="151" t="s">
        <v>29</v>
      </c>
      <c r="G84" s="159" t="s">
        <v>1</v>
      </c>
      <c r="H84" s="143" t="str">
        <f>IF(OR(G84="中止",G84="取消"),"998",IF(ISNA(MATCH($E84,施設情報!$B$2:$B$96,0)),"999",INDEX(施設情報!$C$2:$C$96,MATCH($E84,施設情報!$B$2:$B$96,0))))</f>
        <v>001</v>
      </c>
      <c r="I84" s="144">
        <f t="shared" si="24"/>
        <v>46076</v>
      </c>
      <c r="J84" s="142" t="str">
        <f t="shared" si="25"/>
        <v>001-46076</v>
      </c>
      <c r="K84" s="142">
        <f t="shared" si="26"/>
        <v>0</v>
      </c>
      <c r="L84" s="142">
        <f t="shared" si="27"/>
        <v>1</v>
      </c>
      <c r="M84" s="142">
        <f t="shared" si="28"/>
        <v>100</v>
      </c>
      <c r="N84" s="142">
        <f t="shared" si="28"/>
        <v>100</v>
      </c>
      <c r="O84" s="142">
        <f t="shared" si="28"/>
        <v>100</v>
      </c>
      <c r="P84" s="142">
        <f t="shared" si="28"/>
        <v>100</v>
      </c>
      <c r="Q84" s="142">
        <f t="shared" si="28"/>
        <v>100</v>
      </c>
      <c r="R84" s="142">
        <f t="shared" si="28"/>
        <v>100</v>
      </c>
      <c r="S84" s="142">
        <f t="shared" si="28"/>
        <v>100</v>
      </c>
      <c r="T84" s="142">
        <f t="shared" si="28"/>
        <v>100</v>
      </c>
      <c r="U84" s="142">
        <f t="shared" si="28"/>
        <v>100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100</v>
      </c>
      <c r="AE84" s="142">
        <f t="shared" si="29"/>
        <v>100</v>
      </c>
      <c r="AF84" s="142">
        <f t="shared" si="29"/>
        <v>100</v>
      </c>
      <c r="AG84" s="142">
        <f t="shared" si="29"/>
        <v>100</v>
      </c>
      <c r="AH84" s="142">
        <f t="shared" si="29"/>
        <v>100</v>
      </c>
      <c r="AI84" s="142">
        <f t="shared" si="29"/>
        <v>100</v>
      </c>
      <c r="AJ84" s="142">
        <f t="shared" si="29"/>
        <v>100</v>
      </c>
      <c r="AK84" s="142">
        <f ca="1">IF(AND(AND($AK$3&lt;=B84,B84&lt;=$AK$1),B84&lt;&gt;""),1,0)</f>
        <v>1</v>
      </c>
      <c r="AL84" s="140">
        <f>IF(OR(F84="工事・メンテ（共用可）",F84="要調整"),0.5,1)</f>
        <v>1</v>
      </c>
      <c r="AM84" s="136">
        <v>1</v>
      </c>
    </row>
    <row r="85" spans="1:39">
      <c r="A85" s="155">
        <v>301</v>
      </c>
      <c r="B85" s="149">
        <v>46076</v>
      </c>
      <c r="C85" s="158">
        <v>0</v>
      </c>
      <c r="D85" s="158">
        <v>24</v>
      </c>
      <c r="E85" s="208" t="s">
        <v>510</v>
      </c>
      <c r="F85" s="151" t="s">
        <v>38</v>
      </c>
      <c r="G85" s="159" t="s">
        <v>100</v>
      </c>
      <c r="H85" s="143" t="str">
        <f>IF(OR(G85="中止",G85="取消"),"998",IF(ISNA(MATCH($E85,施設情報!$B$2:$B$96,0)),"999",INDEX(施設情報!$C$2:$C$96,MATCH($E85,施設情報!$B$2:$B$96,0))))</f>
        <v>108</v>
      </c>
      <c r="I85" s="144">
        <f t="shared" si="24"/>
        <v>46076</v>
      </c>
      <c r="J85" s="142" t="str">
        <f t="shared" si="25"/>
        <v>108-46076</v>
      </c>
      <c r="K85" s="142">
        <f t="shared" si="26"/>
        <v>0</v>
      </c>
      <c r="L85" s="142">
        <f t="shared" si="27"/>
        <v>1</v>
      </c>
      <c r="M85" s="142">
        <f t="shared" ref="M85:V94" si="30">IF(AND(M$3&gt;=$K85,M$3&lt;$L85),100*$AM85,0)</f>
        <v>100</v>
      </c>
      <c r="N85" s="142">
        <f t="shared" si="30"/>
        <v>100</v>
      </c>
      <c r="O85" s="142">
        <f t="shared" si="30"/>
        <v>100</v>
      </c>
      <c r="P85" s="142">
        <f t="shared" si="30"/>
        <v>100</v>
      </c>
      <c r="Q85" s="142">
        <f t="shared" si="30"/>
        <v>100</v>
      </c>
      <c r="R85" s="142">
        <f t="shared" si="30"/>
        <v>100</v>
      </c>
      <c r="S85" s="142">
        <f t="shared" si="30"/>
        <v>100</v>
      </c>
      <c r="T85" s="142">
        <f t="shared" si="30"/>
        <v>100</v>
      </c>
      <c r="U85" s="142">
        <f t="shared" si="30"/>
        <v>100</v>
      </c>
      <c r="V85" s="142">
        <f t="shared" si="30"/>
        <v>100</v>
      </c>
      <c r="W85" s="142">
        <f t="shared" ref="W85:AJ94"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100</v>
      </c>
      <c r="AE85" s="142">
        <f t="shared" si="31"/>
        <v>100</v>
      </c>
      <c r="AF85" s="142">
        <f t="shared" si="31"/>
        <v>100</v>
      </c>
      <c r="AG85" s="142">
        <f t="shared" si="31"/>
        <v>100</v>
      </c>
      <c r="AH85" s="142">
        <f t="shared" si="31"/>
        <v>100</v>
      </c>
      <c r="AI85" s="142">
        <f t="shared" si="31"/>
        <v>100</v>
      </c>
      <c r="AJ85" s="142">
        <f t="shared" si="31"/>
        <v>100</v>
      </c>
      <c r="AK85" s="142">
        <f ca="1">IF(AND(AND($AK$3&lt;=B85,B85&lt;=$AK$1),B85&lt;&gt;""),1,0)</f>
        <v>1</v>
      </c>
      <c r="AL85" s="140">
        <f>IF(OR(F85="工事・メンテ（共用可）",F85="要調整"),0.5,1)</f>
        <v>1</v>
      </c>
      <c r="AM85" s="136">
        <v>1</v>
      </c>
    </row>
    <row r="86" spans="1:39">
      <c r="A86" s="155">
        <v>302</v>
      </c>
      <c r="B86" s="149">
        <v>46077</v>
      </c>
      <c r="C86" s="158">
        <v>0</v>
      </c>
      <c r="D86" s="158">
        <v>24</v>
      </c>
      <c r="E86" s="208" t="s">
        <v>510</v>
      </c>
      <c r="F86" s="151" t="s">
        <v>38</v>
      </c>
      <c r="G86" s="159" t="s">
        <v>100</v>
      </c>
      <c r="H86" s="143" t="str">
        <f>IF(OR(G86="中止",G86="取消"),"998",IF(ISNA(MATCH($E86,施設情報!$B$2:$B$96,0)),"999",INDEX(施設情報!$C$2:$C$96,MATCH($E86,施設情報!$B$2:$B$96,0))))</f>
        <v>108</v>
      </c>
      <c r="I86" s="144">
        <f t="shared" si="24"/>
        <v>46077</v>
      </c>
      <c r="J86" s="142" t="str">
        <f t="shared" si="25"/>
        <v>108-46077</v>
      </c>
      <c r="K86" s="142">
        <f t="shared" si="26"/>
        <v>0</v>
      </c>
      <c r="L86" s="142">
        <f t="shared" si="27"/>
        <v>1</v>
      </c>
      <c r="M86" s="142">
        <f t="shared" si="30"/>
        <v>100</v>
      </c>
      <c r="N86" s="142">
        <f t="shared" si="30"/>
        <v>100</v>
      </c>
      <c r="O86" s="142">
        <f t="shared" si="30"/>
        <v>100</v>
      </c>
      <c r="P86" s="142">
        <f t="shared" si="30"/>
        <v>100</v>
      </c>
      <c r="Q86" s="142">
        <f t="shared" si="30"/>
        <v>100</v>
      </c>
      <c r="R86" s="142">
        <f t="shared" si="30"/>
        <v>100</v>
      </c>
      <c r="S86" s="142">
        <f t="shared" si="30"/>
        <v>100</v>
      </c>
      <c r="T86" s="142">
        <f t="shared" si="30"/>
        <v>100</v>
      </c>
      <c r="U86" s="142">
        <f t="shared" si="30"/>
        <v>100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100</v>
      </c>
      <c r="AE86" s="142">
        <f t="shared" si="31"/>
        <v>100</v>
      </c>
      <c r="AF86" s="142">
        <f t="shared" si="31"/>
        <v>100</v>
      </c>
      <c r="AG86" s="142">
        <f t="shared" si="31"/>
        <v>100</v>
      </c>
      <c r="AH86" s="142">
        <f t="shared" si="31"/>
        <v>100</v>
      </c>
      <c r="AI86" s="142">
        <f t="shared" si="31"/>
        <v>100</v>
      </c>
      <c r="AJ86" s="142">
        <f t="shared" si="31"/>
        <v>100</v>
      </c>
      <c r="AK86" s="142">
        <f ca="1">IF(AND(AND($AK$3&lt;=B86,B86&lt;=$AK$1),B86&lt;&gt;""),1,0)</f>
        <v>1</v>
      </c>
      <c r="AL86" s="140">
        <f>IF(OR(F86="工事・メンテ（共用可）",F86="要調整"),0.5,1)</f>
        <v>1</v>
      </c>
      <c r="AM86" s="136">
        <v>1</v>
      </c>
    </row>
    <row r="87" spans="1:39">
      <c r="A87" s="155">
        <v>303</v>
      </c>
      <c r="B87" s="149">
        <v>46078</v>
      </c>
      <c r="C87" s="158">
        <v>0</v>
      </c>
      <c r="D87" s="158">
        <v>24</v>
      </c>
      <c r="E87" s="208" t="s">
        <v>510</v>
      </c>
      <c r="F87" s="151" t="s">
        <v>38</v>
      </c>
      <c r="G87" s="159" t="s">
        <v>100</v>
      </c>
      <c r="H87" s="143" t="str">
        <f>IF(OR(G87="中止",G87="取消"),"998",IF(ISNA(MATCH($E87,施設情報!$B$2:$B$96,0)),"999",INDEX(施設情報!$C$2:$C$96,MATCH($E87,施設情報!$B$2:$B$96,0))))</f>
        <v>108</v>
      </c>
      <c r="I87" s="144">
        <f t="shared" si="24"/>
        <v>46078</v>
      </c>
      <c r="J87" s="142" t="str">
        <f t="shared" si="25"/>
        <v>108-46078</v>
      </c>
      <c r="K87" s="142">
        <f t="shared" si="26"/>
        <v>0</v>
      </c>
      <c r="L87" s="142">
        <f t="shared" si="27"/>
        <v>1</v>
      </c>
      <c r="M87" s="142">
        <f t="shared" si="30"/>
        <v>100</v>
      </c>
      <c r="N87" s="142">
        <f t="shared" si="30"/>
        <v>100</v>
      </c>
      <c r="O87" s="142">
        <f t="shared" si="30"/>
        <v>100</v>
      </c>
      <c r="P87" s="142">
        <f t="shared" si="30"/>
        <v>100</v>
      </c>
      <c r="Q87" s="142">
        <f t="shared" si="30"/>
        <v>100</v>
      </c>
      <c r="R87" s="142">
        <f t="shared" si="30"/>
        <v>100</v>
      </c>
      <c r="S87" s="142">
        <f t="shared" si="30"/>
        <v>100</v>
      </c>
      <c r="T87" s="142">
        <f t="shared" si="30"/>
        <v>100</v>
      </c>
      <c r="U87" s="142">
        <f t="shared" si="30"/>
        <v>100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100</v>
      </c>
      <c r="AE87" s="142">
        <f t="shared" si="31"/>
        <v>100</v>
      </c>
      <c r="AF87" s="142">
        <f t="shared" si="31"/>
        <v>100</v>
      </c>
      <c r="AG87" s="142">
        <f t="shared" si="31"/>
        <v>100</v>
      </c>
      <c r="AH87" s="142">
        <f t="shared" si="31"/>
        <v>100</v>
      </c>
      <c r="AI87" s="142">
        <f t="shared" si="31"/>
        <v>100</v>
      </c>
      <c r="AJ87" s="142">
        <f t="shared" si="31"/>
        <v>100</v>
      </c>
      <c r="AK87" s="142">
        <f ca="1">IF(AND(AND($AK$3&lt;=B87,B87&lt;=$AK$1),B87&lt;&gt;""),1,0)</f>
        <v>1</v>
      </c>
      <c r="AL87" s="140">
        <f>IF(OR(F87="工事・メンテ（共用可）",F87="要調整"),0.5,1)</f>
        <v>1</v>
      </c>
      <c r="AM87" s="136">
        <v>1</v>
      </c>
    </row>
    <row r="88" spans="1:39">
      <c r="A88" s="155">
        <v>304</v>
      </c>
      <c r="B88" s="149">
        <v>46079</v>
      </c>
      <c r="C88" s="158">
        <v>0</v>
      </c>
      <c r="D88" s="158">
        <v>24</v>
      </c>
      <c r="E88" s="208" t="s">
        <v>510</v>
      </c>
      <c r="F88" s="151" t="s">
        <v>38</v>
      </c>
      <c r="G88" s="159" t="s">
        <v>100</v>
      </c>
      <c r="H88" s="143" t="str">
        <f>IF(OR(G88="中止",G88="取消"),"998",IF(ISNA(MATCH($E88,施設情報!$B$2:$B$96,0)),"999",INDEX(施設情報!$C$2:$C$96,MATCH($E88,施設情報!$B$2:$B$96,0))))</f>
        <v>108</v>
      </c>
      <c r="I88" s="144">
        <f t="shared" si="24"/>
        <v>46079</v>
      </c>
      <c r="J88" s="142" t="str">
        <f t="shared" si="25"/>
        <v>108-46079</v>
      </c>
      <c r="K88" s="142">
        <f t="shared" si="26"/>
        <v>0</v>
      </c>
      <c r="L88" s="142">
        <f t="shared" si="27"/>
        <v>1</v>
      </c>
      <c r="M88" s="142">
        <f t="shared" si="30"/>
        <v>100</v>
      </c>
      <c r="N88" s="142">
        <f t="shared" si="30"/>
        <v>100</v>
      </c>
      <c r="O88" s="142">
        <f t="shared" si="30"/>
        <v>100</v>
      </c>
      <c r="P88" s="142">
        <f t="shared" si="30"/>
        <v>100</v>
      </c>
      <c r="Q88" s="142">
        <f t="shared" si="30"/>
        <v>100</v>
      </c>
      <c r="R88" s="142">
        <f t="shared" si="30"/>
        <v>100</v>
      </c>
      <c r="S88" s="142">
        <f t="shared" si="30"/>
        <v>100</v>
      </c>
      <c r="T88" s="142">
        <f t="shared" si="30"/>
        <v>100</v>
      </c>
      <c r="U88" s="142">
        <f t="shared" si="30"/>
        <v>100</v>
      </c>
      <c r="V88" s="142">
        <f t="shared" si="30"/>
        <v>100</v>
      </c>
      <c r="W88" s="142">
        <f t="shared" si="31"/>
        <v>100</v>
      </c>
      <c r="X88" s="142">
        <f t="shared" si="31"/>
        <v>100</v>
      </c>
      <c r="Y88" s="142">
        <f t="shared" si="31"/>
        <v>100</v>
      </c>
      <c r="Z88" s="142">
        <f t="shared" si="31"/>
        <v>100</v>
      </c>
      <c r="AA88" s="142">
        <f t="shared" si="31"/>
        <v>100</v>
      </c>
      <c r="AB88" s="142">
        <f t="shared" si="31"/>
        <v>100</v>
      </c>
      <c r="AC88" s="142">
        <f t="shared" si="31"/>
        <v>100</v>
      </c>
      <c r="AD88" s="142">
        <f t="shared" si="31"/>
        <v>100</v>
      </c>
      <c r="AE88" s="142">
        <f t="shared" si="31"/>
        <v>100</v>
      </c>
      <c r="AF88" s="142">
        <f t="shared" si="31"/>
        <v>100</v>
      </c>
      <c r="AG88" s="142">
        <f t="shared" si="31"/>
        <v>100</v>
      </c>
      <c r="AH88" s="142">
        <f t="shared" si="31"/>
        <v>100</v>
      </c>
      <c r="AI88" s="142">
        <f t="shared" si="31"/>
        <v>100</v>
      </c>
      <c r="AJ88" s="142">
        <f t="shared" si="31"/>
        <v>100</v>
      </c>
      <c r="AK88" s="142">
        <f ca="1">IF(AND(AND($AK$3&lt;=B88,B88&lt;=$AK$1),B88&lt;&gt;""),1,0)</f>
        <v>1</v>
      </c>
      <c r="AL88" s="140">
        <f>IF(OR(F88="工事・メンテ（共用可）",F88="要調整"),0.5,1)</f>
        <v>1</v>
      </c>
      <c r="AM88" s="136">
        <v>1</v>
      </c>
    </row>
    <row r="89" spans="1:39">
      <c r="A89" s="155">
        <v>305</v>
      </c>
      <c r="B89" s="149">
        <v>46080</v>
      </c>
      <c r="C89" s="158">
        <v>0</v>
      </c>
      <c r="D89" s="158">
        <v>24</v>
      </c>
      <c r="E89" s="208" t="s">
        <v>510</v>
      </c>
      <c r="F89" s="151" t="s">
        <v>38</v>
      </c>
      <c r="G89" s="159" t="s">
        <v>100</v>
      </c>
      <c r="H89" s="143" t="str">
        <f>IF(OR(G89="中止",G89="取消"),"998",IF(ISNA(MATCH($E89,施設情報!$B$2:$B$96,0)),"999",INDEX(施設情報!$C$2:$C$96,MATCH($E89,施設情報!$B$2:$B$96,0))))</f>
        <v>108</v>
      </c>
      <c r="I89" s="144">
        <f t="shared" si="24"/>
        <v>46080</v>
      </c>
      <c r="J89" s="142" t="str">
        <f t="shared" si="25"/>
        <v>108-46080</v>
      </c>
      <c r="K89" s="142">
        <f t="shared" si="26"/>
        <v>0</v>
      </c>
      <c r="L89" s="142">
        <f t="shared" si="27"/>
        <v>1</v>
      </c>
      <c r="M89" s="142">
        <f t="shared" si="30"/>
        <v>100</v>
      </c>
      <c r="N89" s="142">
        <f t="shared" si="30"/>
        <v>100</v>
      </c>
      <c r="O89" s="142">
        <f t="shared" si="30"/>
        <v>100</v>
      </c>
      <c r="P89" s="142">
        <f t="shared" si="30"/>
        <v>100</v>
      </c>
      <c r="Q89" s="142">
        <f t="shared" si="30"/>
        <v>100</v>
      </c>
      <c r="R89" s="142">
        <f t="shared" si="30"/>
        <v>100</v>
      </c>
      <c r="S89" s="142">
        <f t="shared" si="30"/>
        <v>100</v>
      </c>
      <c r="T89" s="142">
        <f t="shared" si="30"/>
        <v>100</v>
      </c>
      <c r="U89" s="142">
        <f t="shared" si="30"/>
        <v>100</v>
      </c>
      <c r="V89" s="142">
        <f t="shared" si="30"/>
        <v>100</v>
      </c>
      <c r="W89" s="142">
        <f t="shared" si="31"/>
        <v>100</v>
      </c>
      <c r="X89" s="142">
        <f t="shared" si="31"/>
        <v>100</v>
      </c>
      <c r="Y89" s="142">
        <f t="shared" si="31"/>
        <v>100</v>
      </c>
      <c r="Z89" s="142">
        <f t="shared" si="31"/>
        <v>100</v>
      </c>
      <c r="AA89" s="142">
        <f t="shared" si="31"/>
        <v>100</v>
      </c>
      <c r="AB89" s="142">
        <f t="shared" si="31"/>
        <v>100</v>
      </c>
      <c r="AC89" s="142">
        <f t="shared" si="31"/>
        <v>100</v>
      </c>
      <c r="AD89" s="142">
        <f t="shared" si="31"/>
        <v>100</v>
      </c>
      <c r="AE89" s="142">
        <f t="shared" si="31"/>
        <v>100</v>
      </c>
      <c r="AF89" s="142">
        <f t="shared" si="31"/>
        <v>100</v>
      </c>
      <c r="AG89" s="142">
        <f t="shared" si="31"/>
        <v>100</v>
      </c>
      <c r="AH89" s="142">
        <f t="shared" si="31"/>
        <v>100</v>
      </c>
      <c r="AI89" s="142">
        <f t="shared" si="31"/>
        <v>100</v>
      </c>
      <c r="AJ89" s="142">
        <f t="shared" si="31"/>
        <v>100</v>
      </c>
      <c r="AK89" s="142">
        <f ca="1">IF(AND(AND($AK$3&lt;=B89,B89&lt;=$AK$1),B89&lt;&gt;""),1,0)</f>
        <v>1</v>
      </c>
      <c r="AL89" s="140">
        <f>IF(OR(F89="工事・メンテ（共用可）",F89="要調整"),0.5,1)</f>
        <v>1</v>
      </c>
      <c r="AM89" s="136">
        <v>1</v>
      </c>
    </row>
    <row r="90" spans="1:39">
      <c r="A90" s="155">
        <v>17</v>
      </c>
      <c r="B90" s="149">
        <v>46081</v>
      </c>
      <c r="C90" s="158">
        <v>0</v>
      </c>
      <c r="D90" s="158">
        <v>24</v>
      </c>
      <c r="E90" s="156" t="s">
        <v>28</v>
      </c>
      <c r="F90" s="151" t="s">
        <v>29</v>
      </c>
      <c r="G90" s="159" t="s">
        <v>1</v>
      </c>
      <c r="H90" s="143" t="str">
        <f>IF(OR(G90="中止",G90="取消"),"998",IF(ISNA(MATCH($E90,施設情報!$B$2:$B$96,0)),"999",INDEX(施設情報!$C$2:$C$96,MATCH($E90,施設情報!$B$2:$B$96,0))))</f>
        <v>001</v>
      </c>
      <c r="I90" s="144">
        <f t="shared" si="24"/>
        <v>46081</v>
      </c>
      <c r="J90" s="142" t="str">
        <f t="shared" si="25"/>
        <v>001-46081</v>
      </c>
      <c r="K90" s="142">
        <f t="shared" si="26"/>
        <v>0</v>
      </c>
      <c r="L90" s="142">
        <f t="shared" si="27"/>
        <v>1</v>
      </c>
      <c r="M90" s="142">
        <f t="shared" si="30"/>
        <v>100</v>
      </c>
      <c r="N90" s="142">
        <f t="shared" si="30"/>
        <v>100</v>
      </c>
      <c r="O90" s="142">
        <f t="shared" si="30"/>
        <v>100</v>
      </c>
      <c r="P90" s="142">
        <f t="shared" si="30"/>
        <v>100</v>
      </c>
      <c r="Q90" s="142">
        <f t="shared" si="30"/>
        <v>100</v>
      </c>
      <c r="R90" s="142">
        <f t="shared" si="30"/>
        <v>100</v>
      </c>
      <c r="S90" s="142">
        <f t="shared" si="30"/>
        <v>100</v>
      </c>
      <c r="T90" s="142">
        <f t="shared" si="30"/>
        <v>100</v>
      </c>
      <c r="U90" s="142">
        <f t="shared" si="30"/>
        <v>100</v>
      </c>
      <c r="V90" s="142">
        <f t="shared" si="30"/>
        <v>100</v>
      </c>
      <c r="W90" s="142">
        <f t="shared" si="31"/>
        <v>100</v>
      </c>
      <c r="X90" s="142">
        <f t="shared" si="31"/>
        <v>100</v>
      </c>
      <c r="Y90" s="142">
        <f t="shared" si="31"/>
        <v>100</v>
      </c>
      <c r="Z90" s="142">
        <f t="shared" si="31"/>
        <v>100</v>
      </c>
      <c r="AA90" s="142">
        <f t="shared" si="31"/>
        <v>100</v>
      </c>
      <c r="AB90" s="142">
        <f t="shared" si="31"/>
        <v>100</v>
      </c>
      <c r="AC90" s="142">
        <f t="shared" si="31"/>
        <v>100</v>
      </c>
      <c r="AD90" s="142">
        <f t="shared" si="31"/>
        <v>100</v>
      </c>
      <c r="AE90" s="142">
        <f t="shared" si="31"/>
        <v>100</v>
      </c>
      <c r="AF90" s="142">
        <f t="shared" si="31"/>
        <v>100</v>
      </c>
      <c r="AG90" s="142">
        <f t="shared" si="31"/>
        <v>100</v>
      </c>
      <c r="AH90" s="142">
        <f t="shared" si="31"/>
        <v>100</v>
      </c>
      <c r="AI90" s="142">
        <f t="shared" si="31"/>
        <v>100</v>
      </c>
      <c r="AJ90" s="142">
        <f t="shared" si="31"/>
        <v>100</v>
      </c>
      <c r="AK90" s="142">
        <f ca="1">IF(AND(AND($AK$3&lt;=B90,B90&lt;=$AK$1),B90&lt;&gt;""),1,0)</f>
        <v>1</v>
      </c>
      <c r="AL90" s="140">
        <f>IF(OR(F90="工事・メンテ（共用可）",F90="要調整"),0.5,1)</f>
        <v>1</v>
      </c>
      <c r="AM90" s="136">
        <v>1</v>
      </c>
    </row>
    <row r="91" spans="1:39">
      <c r="A91" s="155">
        <v>18</v>
      </c>
      <c r="B91" s="149">
        <v>46082</v>
      </c>
      <c r="C91" s="158">
        <v>0</v>
      </c>
      <c r="D91" s="158">
        <v>24</v>
      </c>
      <c r="E91" s="156" t="s">
        <v>28</v>
      </c>
      <c r="F91" s="151" t="s">
        <v>29</v>
      </c>
      <c r="G91" s="159" t="s">
        <v>1</v>
      </c>
      <c r="H91" s="143" t="str">
        <f>IF(OR(G91="中止",G91="取消"),"998",IF(ISNA(MATCH($E91,施設情報!$B$2:$B$96,0)),"999",INDEX(施設情報!$C$2:$C$96,MATCH($E91,施設情報!$B$2:$B$96,0))))</f>
        <v>001</v>
      </c>
      <c r="I91" s="144">
        <f t="shared" si="24"/>
        <v>46082</v>
      </c>
      <c r="J91" s="142" t="str">
        <f t="shared" si="25"/>
        <v>001-46082</v>
      </c>
      <c r="K91" s="142">
        <f t="shared" si="26"/>
        <v>0</v>
      </c>
      <c r="L91" s="142">
        <f t="shared" si="27"/>
        <v>1</v>
      </c>
      <c r="M91" s="142">
        <f t="shared" si="30"/>
        <v>100</v>
      </c>
      <c r="N91" s="142">
        <f t="shared" si="30"/>
        <v>100</v>
      </c>
      <c r="O91" s="142">
        <f t="shared" si="30"/>
        <v>100</v>
      </c>
      <c r="P91" s="142">
        <f t="shared" si="30"/>
        <v>100</v>
      </c>
      <c r="Q91" s="142">
        <f t="shared" si="30"/>
        <v>100</v>
      </c>
      <c r="R91" s="142">
        <f t="shared" si="30"/>
        <v>100</v>
      </c>
      <c r="S91" s="142">
        <f t="shared" si="30"/>
        <v>100</v>
      </c>
      <c r="T91" s="142">
        <f t="shared" si="30"/>
        <v>100</v>
      </c>
      <c r="U91" s="142">
        <f t="shared" si="30"/>
        <v>100</v>
      </c>
      <c r="V91" s="142">
        <f t="shared" si="30"/>
        <v>100</v>
      </c>
      <c r="W91" s="142">
        <f t="shared" si="31"/>
        <v>100</v>
      </c>
      <c r="X91" s="142">
        <f t="shared" si="31"/>
        <v>100</v>
      </c>
      <c r="Y91" s="142">
        <f t="shared" si="31"/>
        <v>100</v>
      </c>
      <c r="Z91" s="142">
        <f t="shared" si="31"/>
        <v>100</v>
      </c>
      <c r="AA91" s="142">
        <f t="shared" si="31"/>
        <v>100</v>
      </c>
      <c r="AB91" s="142">
        <f t="shared" si="31"/>
        <v>100</v>
      </c>
      <c r="AC91" s="142">
        <f t="shared" si="31"/>
        <v>100</v>
      </c>
      <c r="AD91" s="142">
        <f t="shared" si="31"/>
        <v>100</v>
      </c>
      <c r="AE91" s="142">
        <f t="shared" si="31"/>
        <v>100</v>
      </c>
      <c r="AF91" s="142">
        <f t="shared" si="31"/>
        <v>100</v>
      </c>
      <c r="AG91" s="142">
        <f t="shared" si="31"/>
        <v>100</v>
      </c>
      <c r="AH91" s="142">
        <f t="shared" si="31"/>
        <v>100</v>
      </c>
      <c r="AI91" s="142">
        <f t="shared" si="31"/>
        <v>100</v>
      </c>
      <c r="AJ91" s="142">
        <f t="shared" si="31"/>
        <v>100</v>
      </c>
      <c r="AK91" s="142">
        <f ca="1">IF(AND(AND($AK$3&lt;=B91,B91&lt;=$AK$1),B91&lt;&gt;""),1,0)</f>
        <v>1</v>
      </c>
      <c r="AL91" s="140">
        <f>IF(OR(F91="工事・メンテ（共用可）",F91="要調整"),0.5,1)</f>
        <v>1</v>
      </c>
      <c r="AM91" s="136">
        <v>1</v>
      </c>
    </row>
    <row r="92" spans="1:39">
      <c r="A92" s="155">
        <v>328</v>
      </c>
      <c r="B92" s="149">
        <v>46083</v>
      </c>
      <c r="C92" s="158">
        <v>0</v>
      </c>
      <c r="D92" s="158">
        <v>24</v>
      </c>
      <c r="E92" s="208" t="s">
        <v>510</v>
      </c>
      <c r="F92" s="151" t="s">
        <v>38</v>
      </c>
      <c r="G92" s="159" t="s">
        <v>100</v>
      </c>
      <c r="H92" s="143" t="str">
        <f>IF(OR(G92="中止",G92="取消"),"998",IF(ISNA(MATCH($E92,施設情報!$B$2:$B$96,0)),"999",INDEX(施設情報!$C$2:$C$96,MATCH($E92,施設情報!$B$2:$B$96,0))))</f>
        <v>108</v>
      </c>
      <c r="I92" s="144">
        <f t="shared" si="24"/>
        <v>46083</v>
      </c>
      <c r="J92" s="142" t="str">
        <f t="shared" si="25"/>
        <v>108-46083</v>
      </c>
      <c r="K92" s="142">
        <f t="shared" si="26"/>
        <v>0</v>
      </c>
      <c r="L92" s="142">
        <f t="shared" si="27"/>
        <v>1</v>
      </c>
      <c r="M92" s="142">
        <f t="shared" si="30"/>
        <v>100</v>
      </c>
      <c r="N92" s="142">
        <f t="shared" si="30"/>
        <v>100</v>
      </c>
      <c r="O92" s="142">
        <f t="shared" si="30"/>
        <v>100</v>
      </c>
      <c r="P92" s="142">
        <f t="shared" si="30"/>
        <v>100</v>
      </c>
      <c r="Q92" s="142">
        <f t="shared" si="30"/>
        <v>100</v>
      </c>
      <c r="R92" s="142">
        <f t="shared" si="30"/>
        <v>100</v>
      </c>
      <c r="S92" s="142">
        <f t="shared" si="30"/>
        <v>100</v>
      </c>
      <c r="T92" s="142">
        <f t="shared" si="30"/>
        <v>100</v>
      </c>
      <c r="U92" s="142">
        <f t="shared" si="30"/>
        <v>100</v>
      </c>
      <c r="V92" s="142">
        <f t="shared" si="30"/>
        <v>100</v>
      </c>
      <c r="W92" s="142">
        <f t="shared" si="31"/>
        <v>100</v>
      </c>
      <c r="X92" s="142">
        <f t="shared" si="31"/>
        <v>100</v>
      </c>
      <c r="Y92" s="142">
        <f t="shared" si="31"/>
        <v>100</v>
      </c>
      <c r="Z92" s="142">
        <f t="shared" si="31"/>
        <v>100</v>
      </c>
      <c r="AA92" s="142">
        <f t="shared" si="31"/>
        <v>100</v>
      </c>
      <c r="AB92" s="142">
        <f t="shared" si="31"/>
        <v>100</v>
      </c>
      <c r="AC92" s="142">
        <f t="shared" si="31"/>
        <v>100</v>
      </c>
      <c r="AD92" s="142">
        <f t="shared" si="31"/>
        <v>100</v>
      </c>
      <c r="AE92" s="142">
        <f t="shared" si="31"/>
        <v>100</v>
      </c>
      <c r="AF92" s="142">
        <f t="shared" si="31"/>
        <v>100</v>
      </c>
      <c r="AG92" s="142">
        <f t="shared" si="31"/>
        <v>100</v>
      </c>
      <c r="AH92" s="142">
        <f t="shared" si="31"/>
        <v>100</v>
      </c>
      <c r="AI92" s="142">
        <f t="shared" si="31"/>
        <v>100</v>
      </c>
      <c r="AJ92" s="142">
        <f t="shared" si="31"/>
        <v>100</v>
      </c>
      <c r="AK92" s="142">
        <f ca="1">IF(AND(AND($AK$3&lt;=B92,B92&lt;=$AK$1),B92&lt;&gt;""),1,0)</f>
        <v>1</v>
      </c>
      <c r="AL92" s="140">
        <f>IF(OR(F92="工事・メンテ（共用可）",F92="要調整"),0.5,1)</f>
        <v>1</v>
      </c>
      <c r="AM92" s="136">
        <v>1</v>
      </c>
    </row>
    <row r="93" spans="1:39" ht="93.75">
      <c r="A93" s="155">
        <v>264</v>
      </c>
      <c r="B93" s="149">
        <v>46084</v>
      </c>
      <c r="C93" s="158">
        <v>9</v>
      </c>
      <c r="D93" s="158">
        <v>14</v>
      </c>
      <c r="E93" s="208" t="s">
        <v>508</v>
      </c>
      <c r="F93" s="151" t="s">
        <v>96</v>
      </c>
      <c r="G93" s="159" t="s">
        <v>1</v>
      </c>
      <c r="H93" s="143" t="str">
        <f>IF(OR(G93="中止",G93="取消"),"998",IF(ISNA(MATCH($E93,施設情報!$B$2:$B$96,0)),"999",INDEX(施設情報!$C$2:$C$96,MATCH($E93,施設情報!$B$2:$B$96,0))))</f>
        <v>101</v>
      </c>
      <c r="I93" s="144">
        <f t="shared" si="24"/>
        <v>46084</v>
      </c>
      <c r="J93" s="142" t="str">
        <f t="shared" si="25"/>
        <v>101-46084</v>
      </c>
      <c r="K93" s="142">
        <f t="shared" si="26"/>
        <v>0.375</v>
      </c>
      <c r="L93" s="142">
        <f t="shared" si="27"/>
        <v>0.58333333333333337</v>
      </c>
      <c r="M93" s="142">
        <f t="shared" si="30"/>
        <v>0</v>
      </c>
      <c r="N93" s="142">
        <f t="shared" si="30"/>
        <v>0</v>
      </c>
      <c r="O93" s="142">
        <f t="shared" si="30"/>
        <v>0</v>
      </c>
      <c r="P93" s="142">
        <f t="shared" si="30"/>
        <v>0</v>
      </c>
      <c r="Q93" s="142">
        <f t="shared" si="30"/>
        <v>0</v>
      </c>
      <c r="R93" s="142">
        <f t="shared" si="30"/>
        <v>0</v>
      </c>
      <c r="S93" s="142">
        <f t="shared" si="30"/>
        <v>0</v>
      </c>
      <c r="T93" s="142">
        <f t="shared" si="30"/>
        <v>0</v>
      </c>
      <c r="U93" s="142">
        <f t="shared" si="30"/>
        <v>0</v>
      </c>
      <c r="V93" s="142">
        <f t="shared" si="30"/>
        <v>100</v>
      </c>
      <c r="W93" s="142">
        <f t="shared" si="31"/>
        <v>100</v>
      </c>
      <c r="X93" s="142">
        <f t="shared" si="31"/>
        <v>100</v>
      </c>
      <c r="Y93" s="142">
        <f t="shared" si="31"/>
        <v>100</v>
      </c>
      <c r="Z93" s="142">
        <f t="shared" si="31"/>
        <v>100</v>
      </c>
      <c r="AA93" s="142">
        <f t="shared" si="31"/>
        <v>0</v>
      </c>
      <c r="AB93" s="142">
        <f t="shared" si="31"/>
        <v>0</v>
      </c>
      <c r="AC93" s="142">
        <f t="shared" si="31"/>
        <v>0</v>
      </c>
      <c r="AD93" s="142">
        <f t="shared" si="31"/>
        <v>0</v>
      </c>
      <c r="AE93" s="142">
        <f t="shared" si="31"/>
        <v>0</v>
      </c>
      <c r="AF93" s="142">
        <f t="shared" si="31"/>
        <v>0</v>
      </c>
      <c r="AG93" s="142">
        <f t="shared" si="31"/>
        <v>0</v>
      </c>
      <c r="AH93" s="142">
        <f t="shared" si="31"/>
        <v>0</v>
      </c>
      <c r="AI93" s="142">
        <f t="shared" si="31"/>
        <v>0</v>
      </c>
      <c r="AJ93" s="142">
        <f t="shared" si="31"/>
        <v>0</v>
      </c>
      <c r="AK93" s="142">
        <f ca="1">IF(AND(AND($AK$3&lt;=B93,B93&lt;=$AK$1),B93&lt;&gt;""),1,0)</f>
        <v>1</v>
      </c>
      <c r="AL93" s="140">
        <f>IF(OR(F93="工事・メンテ（共用可）",F93="要調整"),0.5,1)</f>
        <v>1</v>
      </c>
      <c r="AM93" s="136">
        <v>1</v>
      </c>
    </row>
    <row r="94" spans="1:39">
      <c r="A94" s="155">
        <v>265</v>
      </c>
      <c r="B94" s="149">
        <v>46084</v>
      </c>
      <c r="C94" s="158">
        <v>9</v>
      </c>
      <c r="D94" s="158">
        <v>14</v>
      </c>
      <c r="E94" s="208" t="s">
        <v>507</v>
      </c>
      <c r="F94" s="151" t="s">
        <v>96</v>
      </c>
      <c r="G94" s="159" t="s">
        <v>1</v>
      </c>
      <c r="H94" s="143" t="str">
        <f>IF(OR(G94="中止",G94="取消"),"998",IF(ISNA(MATCH($E94,施設情報!$B$2:$B$96,0)),"999",INDEX(施設情報!$C$2:$C$96,MATCH($E94,施設情報!$B$2:$B$96,0))))</f>
        <v>104</v>
      </c>
      <c r="I94" s="144">
        <f t="shared" si="24"/>
        <v>46084</v>
      </c>
      <c r="J94" s="142" t="str">
        <f t="shared" si="25"/>
        <v>104-46084</v>
      </c>
      <c r="K94" s="142">
        <f t="shared" si="26"/>
        <v>0.375</v>
      </c>
      <c r="L94" s="142">
        <f t="shared" si="27"/>
        <v>0.58333333333333337</v>
      </c>
      <c r="M94" s="142">
        <f t="shared" si="30"/>
        <v>0</v>
      </c>
      <c r="N94" s="142">
        <f t="shared" si="30"/>
        <v>0</v>
      </c>
      <c r="O94" s="142">
        <f t="shared" si="30"/>
        <v>0</v>
      </c>
      <c r="P94" s="142">
        <f t="shared" si="30"/>
        <v>0</v>
      </c>
      <c r="Q94" s="142">
        <f t="shared" si="30"/>
        <v>0</v>
      </c>
      <c r="R94" s="142">
        <f t="shared" si="30"/>
        <v>0</v>
      </c>
      <c r="S94" s="142">
        <f t="shared" si="30"/>
        <v>0</v>
      </c>
      <c r="T94" s="142">
        <f t="shared" si="30"/>
        <v>0</v>
      </c>
      <c r="U94" s="142">
        <f t="shared" si="30"/>
        <v>0</v>
      </c>
      <c r="V94" s="142">
        <f t="shared" si="30"/>
        <v>100</v>
      </c>
      <c r="W94" s="142">
        <f t="shared" si="31"/>
        <v>100</v>
      </c>
      <c r="X94" s="142">
        <f t="shared" si="31"/>
        <v>100</v>
      </c>
      <c r="Y94" s="142">
        <f t="shared" si="31"/>
        <v>100</v>
      </c>
      <c r="Z94" s="142">
        <f t="shared" si="31"/>
        <v>100</v>
      </c>
      <c r="AA94" s="142">
        <f t="shared" si="31"/>
        <v>0</v>
      </c>
      <c r="AB94" s="142">
        <f t="shared" si="31"/>
        <v>0</v>
      </c>
      <c r="AC94" s="142">
        <f t="shared" si="31"/>
        <v>0</v>
      </c>
      <c r="AD94" s="142">
        <f t="shared" si="31"/>
        <v>0</v>
      </c>
      <c r="AE94" s="142">
        <f t="shared" si="31"/>
        <v>0</v>
      </c>
      <c r="AF94" s="142">
        <f t="shared" si="31"/>
        <v>0</v>
      </c>
      <c r="AG94" s="142">
        <f t="shared" si="31"/>
        <v>0</v>
      </c>
      <c r="AH94" s="142">
        <f t="shared" si="31"/>
        <v>0</v>
      </c>
      <c r="AI94" s="142">
        <f t="shared" si="31"/>
        <v>0</v>
      </c>
      <c r="AJ94" s="142">
        <f t="shared" si="31"/>
        <v>0</v>
      </c>
      <c r="AK94" s="142">
        <f ca="1">IF(AND(AND($AK$3&lt;=B94,B94&lt;=$AK$1),B94&lt;&gt;""),1,0)</f>
        <v>1</v>
      </c>
      <c r="AL94" s="140">
        <f>IF(OR(F94="工事・メンテ（共用可）",F94="要調整"),0.5,1)</f>
        <v>1</v>
      </c>
      <c r="AM94" s="136">
        <v>1</v>
      </c>
    </row>
    <row r="95" spans="1:39">
      <c r="A95" s="155">
        <v>329</v>
      </c>
      <c r="B95" s="149">
        <v>46084</v>
      </c>
      <c r="C95" s="158">
        <v>0</v>
      </c>
      <c r="D95" s="158">
        <v>24</v>
      </c>
      <c r="E95" s="208" t="s">
        <v>510</v>
      </c>
      <c r="F95" s="151" t="s">
        <v>38</v>
      </c>
      <c r="G95" s="159" t="s">
        <v>100</v>
      </c>
      <c r="H95" s="143" t="str">
        <f>IF(OR(G95="中止",G95="取消"),"998",IF(ISNA(MATCH($E95,施設情報!$B$2:$B$96,0)),"999",INDEX(施設情報!$C$2:$C$96,MATCH($E95,施設情報!$B$2:$B$96,0))))</f>
        <v>108</v>
      </c>
      <c r="I95" s="144">
        <f t="shared" si="24"/>
        <v>46084</v>
      </c>
      <c r="J95" s="142" t="str">
        <f t="shared" si="25"/>
        <v>108-46084</v>
      </c>
      <c r="K95" s="142">
        <f t="shared" si="26"/>
        <v>0</v>
      </c>
      <c r="L95" s="142">
        <f t="shared" si="27"/>
        <v>1</v>
      </c>
      <c r="M95" s="142">
        <f t="shared" ref="M95:V104" si="32">IF(AND(M$3&gt;=$K95,M$3&lt;$L95),100*$AM95,0)</f>
        <v>100</v>
      </c>
      <c r="N95" s="142">
        <f t="shared" si="32"/>
        <v>100</v>
      </c>
      <c r="O95" s="142">
        <f t="shared" si="32"/>
        <v>100</v>
      </c>
      <c r="P95" s="142">
        <f t="shared" si="32"/>
        <v>100</v>
      </c>
      <c r="Q95" s="142">
        <f t="shared" si="32"/>
        <v>100</v>
      </c>
      <c r="R95" s="142">
        <f t="shared" si="32"/>
        <v>100</v>
      </c>
      <c r="S95" s="142">
        <f t="shared" si="32"/>
        <v>100</v>
      </c>
      <c r="T95" s="142">
        <f t="shared" si="32"/>
        <v>100</v>
      </c>
      <c r="U95" s="142">
        <f t="shared" si="32"/>
        <v>100</v>
      </c>
      <c r="V95" s="142">
        <f t="shared" si="32"/>
        <v>100</v>
      </c>
      <c r="W95" s="142">
        <f t="shared" ref="W95:AJ104" si="33">IF(AND(W$3&gt;=$K95,W$3&lt;$L95),100*$AM95,0)</f>
        <v>100</v>
      </c>
      <c r="X95" s="142">
        <f t="shared" si="33"/>
        <v>100</v>
      </c>
      <c r="Y95" s="142">
        <f t="shared" si="33"/>
        <v>100</v>
      </c>
      <c r="Z95" s="142">
        <f t="shared" si="33"/>
        <v>100</v>
      </c>
      <c r="AA95" s="142">
        <f t="shared" si="33"/>
        <v>100</v>
      </c>
      <c r="AB95" s="142">
        <f t="shared" si="33"/>
        <v>100</v>
      </c>
      <c r="AC95" s="142">
        <f t="shared" si="33"/>
        <v>100</v>
      </c>
      <c r="AD95" s="142">
        <f t="shared" si="33"/>
        <v>100</v>
      </c>
      <c r="AE95" s="142">
        <f t="shared" si="33"/>
        <v>100</v>
      </c>
      <c r="AF95" s="142">
        <f t="shared" si="33"/>
        <v>100</v>
      </c>
      <c r="AG95" s="142">
        <f t="shared" si="33"/>
        <v>100</v>
      </c>
      <c r="AH95" s="142">
        <f t="shared" si="33"/>
        <v>100</v>
      </c>
      <c r="AI95" s="142">
        <f t="shared" si="33"/>
        <v>100</v>
      </c>
      <c r="AJ95" s="142">
        <f t="shared" si="33"/>
        <v>100</v>
      </c>
      <c r="AK95" s="142">
        <f ca="1">IF(AND(AND($AK$3&lt;=B95,B95&lt;=$AK$1),B95&lt;&gt;""),1,0)</f>
        <v>1</v>
      </c>
      <c r="AL95" s="140">
        <f>IF(OR(F95="工事・メンテ（共用可）",F95="要調整"),0.5,1)</f>
        <v>1</v>
      </c>
      <c r="AM95" s="136">
        <v>1</v>
      </c>
    </row>
    <row r="96" spans="1:39">
      <c r="A96" s="155">
        <v>330</v>
      </c>
      <c r="B96" s="149">
        <v>46085</v>
      </c>
      <c r="C96" s="158">
        <v>0</v>
      </c>
      <c r="D96" s="158">
        <v>24</v>
      </c>
      <c r="E96" s="208" t="s">
        <v>510</v>
      </c>
      <c r="F96" s="151" t="s">
        <v>38</v>
      </c>
      <c r="G96" s="159" t="s">
        <v>100</v>
      </c>
      <c r="H96" s="143" t="str">
        <f>IF(OR(G96="中止",G96="取消"),"998",IF(ISNA(MATCH($E96,施設情報!$B$2:$B$96,0)),"999",INDEX(施設情報!$C$2:$C$96,MATCH($E96,施設情報!$B$2:$B$96,0))))</f>
        <v>108</v>
      </c>
      <c r="I96" s="144">
        <f t="shared" si="24"/>
        <v>46085</v>
      </c>
      <c r="J96" s="142" t="str">
        <f t="shared" si="25"/>
        <v>108-46085</v>
      </c>
      <c r="K96" s="142">
        <f t="shared" si="26"/>
        <v>0</v>
      </c>
      <c r="L96" s="142">
        <f t="shared" si="27"/>
        <v>1</v>
      </c>
      <c r="M96" s="142">
        <f t="shared" si="32"/>
        <v>100</v>
      </c>
      <c r="N96" s="142">
        <f t="shared" si="32"/>
        <v>100</v>
      </c>
      <c r="O96" s="142">
        <f t="shared" si="32"/>
        <v>100</v>
      </c>
      <c r="P96" s="142">
        <f t="shared" si="32"/>
        <v>100</v>
      </c>
      <c r="Q96" s="142">
        <f t="shared" si="32"/>
        <v>100</v>
      </c>
      <c r="R96" s="142">
        <f t="shared" si="32"/>
        <v>100</v>
      </c>
      <c r="S96" s="142">
        <f t="shared" si="32"/>
        <v>100</v>
      </c>
      <c r="T96" s="142">
        <f t="shared" si="32"/>
        <v>100</v>
      </c>
      <c r="U96" s="142">
        <f t="shared" si="32"/>
        <v>100</v>
      </c>
      <c r="V96" s="142">
        <f t="shared" si="32"/>
        <v>100</v>
      </c>
      <c r="W96" s="142">
        <f t="shared" si="33"/>
        <v>100</v>
      </c>
      <c r="X96" s="142">
        <f t="shared" si="33"/>
        <v>100</v>
      </c>
      <c r="Y96" s="142">
        <f t="shared" si="33"/>
        <v>100</v>
      </c>
      <c r="Z96" s="142">
        <f t="shared" si="33"/>
        <v>100</v>
      </c>
      <c r="AA96" s="142">
        <f t="shared" si="33"/>
        <v>100</v>
      </c>
      <c r="AB96" s="142">
        <f t="shared" si="33"/>
        <v>100</v>
      </c>
      <c r="AC96" s="142">
        <f t="shared" si="33"/>
        <v>100</v>
      </c>
      <c r="AD96" s="142">
        <f t="shared" si="33"/>
        <v>100</v>
      </c>
      <c r="AE96" s="142">
        <f t="shared" si="33"/>
        <v>100</v>
      </c>
      <c r="AF96" s="142">
        <f t="shared" si="33"/>
        <v>100</v>
      </c>
      <c r="AG96" s="142">
        <f t="shared" si="33"/>
        <v>100</v>
      </c>
      <c r="AH96" s="142">
        <f t="shared" si="33"/>
        <v>100</v>
      </c>
      <c r="AI96" s="142">
        <f t="shared" si="33"/>
        <v>100</v>
      </c>
      <c r="AJ96" s="142">
        <f t="shared" si="33"/>
        <v>100</v>
      </c>
      <c r="AK96" s="142">
        <f ca="1">IF(AND(AND($AK$3&lt;=B96,B96&lt;=$AK$1),B96&lt;&gt;""),1,0)</f>
        <v>1</v>
      </c>
      <c r="AL96" s="140">
        <f>IF(OR(F96="工事・メンテ（共用可）",F96="要調整"),0.5,1)</f>
        <v>1</v>
      </c>
      <c r="AM96" s="136">
        <v>1</v>
      </c>
    </row>
    <row r="97" spans="1:39" ht="93.75">
      <c r="A97" s="155">
        <v>141</v>
      </c>
      <c r="B97" s="215">
        <v>46086</v>
      </c>
      <c r="C97" s="216">
        <v>9</v>
      </c>
      <c r="D97" s="216">
        <v>14</v>
      </c>
      <c r="E97" s="156" t="s">
        <v>280</v>
      </c>
      <c r="F97" s="151" t="s">
        <v>96</v>
      </c>
      <c r="G97" s="159" t="s">
        <v>495</v>
      </c>
      <c r="H97" s="143" t="str">
        <f>IF(OR(G97="中止",G97="取消"),"998",IF(ISNA(MATCH($E97,施設情報!$B$2:$B$96,0)),"999",INDEX(施設情報!$C$2:$C$96,MATCH($E97,施設情報!$B$2:$B$96,0))))</f>
        <v>998</v>
      </c>
      <c r="I97" s="144">
        <f t="shared" si="24"/>
        <v>46086</v>
      </c>
      <c r="J97" s="142" t="str">
        <f t="shared" si="25"/>
        <v>998-46086</v>
      </c>
      <c r="K97" s="142">
        <f t="shared" si="26"/>
        <v>0.375</v>
      </c>
      <c r="L97" s="142">
        <f t="shared" si="27"/>
        <v>0.58333333333333337</v>
      </c>
      <c r="M97" s="142">
        <f t="shared" si="32"/>
        <v>0</v>
      </c>
      <c r="N97" s="142">
        <f t="shared" si="32"/>
        <v>0</v>
      </c>
      <c r="O97" s="142">
        <f t="shared" si="32"/>
        <v>0</v>
      </c>
      <c r="P97" s="142">
        <f t="shared" si="32"/>
        <v>0</v>
      </c>
      <c r="Q97" s="142">
        <f t="shared" si="32"/>
        <v>0</v>
      </c>
      <c r="R97" s="142">
        <f t="shared" si="32"/>
        <v>0</v>
      </c>
      <c r="S97" s="142">
        <f t="shared" si="32"/>
        <v>0</v>
      </c>
      <c r="T97" s="142">
        <f t="shared" si="32"/>
        <v>0</v>
      </c>
      <c r="U97" s="142">
        <f t="shared" si="32"/>
        <v>0</v>
      </c>
      <c r="V97" s="142">
        <f t="shared" si="32"/>
        <v>100</v>
      </c>
      <c r="W97" s="142">
        <f t="shared" si="33"/>
        <v>100</v>
      </c>
      <c r="X97" s="142">
        <f t="shared" si="33"/>
        <v>100</v>
      </c>
      <c r="Y97" s="142">
        <f t="shared" si="33"/>
        <v>100</v>
      </c>
      <c r="Z97" s="142">
        <f t="shared" si="33"/>
        <v>100</v>
      </c>
      <c r="AA97" s="142">
        <f t="shared" si="33"/>
        <v>0</v>
      </c>
      <c r="AB97" s="142">
        <f t="shared" si="33"/>
        <v>0</v>
      </c>
      <c r="AC97" s="142">
        <f t="shared" si="33"/>
        <v>0</v>
      </c>
      <c r="AD97" s="142">
        <f t="shared" si="33"/>
        <v>0</v>
      </c>
      <c r="AE97" s="142">
        <f t="shared" si="33"/>
        <v>0</v>
      </c>
      <c r="AF97" s="142">
        <f t="shared" si="33"/>
        <v>0</v>
      </c>
      <c r="AG97" s="142">
        <f t="shared" si="33"/>
        <v>0</v>
      </c>
      <c r="AH97" s="142">
        <f t="shared" si="33"/>
        <v>0</v>
      </c>
      <c r="AI97" s="142">
        <f t="shared" si="33"/>
        <v>0</v>
      </c>
      <c r="AJ97" s="142">
        <f t="shared" si="33"/>
        <v>0</v>
      </c>
      <c r="AK97" s="142">
        <f ca="1">IF(AND(AND($AK$3&lt;=B97,B97&lt;=$AK$1),B97&lt;&gt;""),1,0)</f>
        <v>1</v>
      </c>
      <c r="AL97" s="140">
        <f>IF(OR(F97="工事・メンテ（共用可）",F97="要調整"),0.5,1)</f>
        <v>1</v>
      </c>
      <c r="AM97" s="136">
        <v>1</v>
      </c>
    </row>
    <row r="98" spans="1:39">
      <c r="A98" s="155">
        <v>142</v>
      </c>
      <c r="B98" s="149">
        <v>46086</v>
      </c>
      <c r="C98" s="158">
        <v>9</v>
      </c>
      <c r="D98" s="158">
        <v>14</v>
      </c>
      <c r="E98" s="208" t="s">
        <v>281</v>
      </c>
      <c r="F98" s="151" t="s">
        <v>96</v>
      </c>
      <c r="G98" s="159" t="s">
        <v>495</v>
      </c>
      <c r="H98" s="143" t="str">
        <f>IF(OR(G98="中止",G98="取消"),"998",IF(ISNA(MATCH($E98,施設情報!$B$2:$B$96,0)),"999",INDEX(施設情報!$C$2:$C$96,MATCH($E98,施設情報!$B$2:$B$96,0))))</f>
        <v>998</v>
      </c>
      <c r="I98" s="144">
        <f t="shared" si="24"/>
        <v>46086</v>
      </c>
      <c r="J98" s="142" t="str">
        <f t="shared" si="25"/>
        <v>998-46086</v>
      </c>
      <c r="K98" s="142">
        <f t="shared" si="26"/>
        <v>0.375</v>
      </c>
      <c r="L98" s="142">
        <f t="shared" si="27"/>
        <v>0.58333333333333337</v>
      </c>
      <c r="M98" s="142">
        <f t="shared" si="32"/>
        <v>0</v>
      </c>
      <c r="N98" s="142">
        <f t="shared" si="32"/>
        <v>0</v>
      </c>
      <c r="O98" s="142">
        <f t="shared" si="32"/>
        <v>0</v>
      </c>
      <c r="P98" s="142">
        <f t="shared" si="32"/>
        <v>0</v>
      </c>
      <c r="Q98" s="142">
        <f t="shared" si="32"/>
        <v>0</v>
      </c>
      <c r="R98" s="142">
        <f t="shared" si="32"/>
        <v>0</v>
      </c>
      <c r="S98" s="142">
        <f t="shared" si="32"/>
        <v>0</v>
      </c>
      <c r="T98" s="142">
        <f t="shared" si="32"/>
        <v>0</v>
      </c>
      <c r="U98" s="142">
        <f t="shared" si="32"/>
        <v>0</v>
      </c>
      <c r="V98" s="142">
        <f t="shared" si="32"/>
        <v>100</v>
      </c>
      <c r="W98" s="142">
        <f t="shared" si="33"/>
        <v>100</v>
      </c>
      <c r="X98" s="142">
        <f t="shared" si="33"/>
        <v>100</v>
      </c>
      <c r="Y98" s="142">
        <f t="shared" si="33"/>
        <v>100</v>
      </c>
      <c r="Z98" s="142">
        <f t="shared" si="33"/>
        <v>100</v>
      </c>
      <c r="AA98" s="142">
        <f t="shared" si="33"/>
        <v>0</v>
      </c>
      <c r="AB98" s="142">
        <f t="shared" si="33"/>
        <v>0</v>
      </c>
      <c r="AC98" s="142">
        <f t="shared" si="33"/>
        <v>0</v>
      </c>
      <c r="AD98" s="142">
        <f t="shared" si="33"/>
        <v>0</v>
      </c>
      <c r="AE98" s="142">
        <f t="shared" si="33"/>
        <v>0</v>
      </c>
      <c r="AF98" s="142">
        <f t="shared" si="33"/>
        <v>0</v>
      </c>
      <c r="AG98" s="142">
        <f t="shared" si="33"/>
        <v>0</v>
      </c>
      <c r="AH98" s="142">
        <f t="shared" si="33"/>
        <v>0</v>
      </c>
      <c r="AI98" s="142">
        <f t="shared" si="33"/>
        <v>0</v>
      </c>
      <c r="AJ98" s="142">
        <f t="shared" si="33"/>
        <v>0</v>
      </c>
      <c r="AK98" s="142">
        <f ca="1">IF(AND(AND($AK$3&lt;=B98,B98&lt;=$AK$1),B98&lt;&gt;""),1,0)</f>
        <v>1</v>
      </c>
      <c r="AL98" s="140">
        <f>IF(OR(F98="工事・メンテ（共用可）",F98="要調整"),0.5,1)</f>
        <v>1</v>
      </c>
      <c r="AM98" s="136">
        <v>1</v>
      </c>
    </row>
    <row r="99" spans="1:39">
      <c r="A99" s="155">
        <v>331</v>
      </c>
      <c r="B99" s="149">
        <v>46086</v>
      </c>
      <c r="C99" s="158">
        <v>0</v>
      </c>
      <c r="D99" s="158">
        <v>24</v>
      </c>
      <c r="E99" s="208" t="s">
        <v>510</v>
      </c>
      <c r="F99" s="151" t="s">
        <v>38</v>
      </c>
      <c r="G99" s="159" t="s">
        <v>100</v>
      </c>
      <c r="H99" s="143" t="str">
        <f>IF(OR(G99="中止",G99="取消"),"998",IF(ISNA(MATCH($E99,施設情報!$B$2:$B$96,0)),"999",INDEX(施設情報!$C$2:$C$96,MATCH($E99,施設情報!$B$2:$B$96,0))))</f>
        <v>108</v>
      </c>
      <c r="I99" s="144">
        <f t="shared" si="24"/>
        <v>46086</v>
      </c>
      <c r="J99" s="142" t="str">
        <f t="shared" si="25"/>
        <v>108-46086</v>
      </c>
      <c r="K99" s="142">
        <f t="shared" si="26"/>
        <v>0</v>
      </c>
      <c r="L99" s="142">
        <f t="shared" si="27"/>
        <v>1</v>
      </c>
      <c r="M99" s="142">
        <f t="shared" si="32"/>
        <v>100</v>
      </c>
      <c r="N99" s="142">
        <f t="shared" si="32"/>
        <v>100</v>
      </c>
      <c r="O99" s="142">
        <f t="shared" si="32"/>
        <v>100</v>
      </c>
      <c r="P99" s="142">
        <f t="shared" si="32"/>
        <v>100</v>
      </c>
      <c r="Q99" s="142">
        <f t="shared" si="32"/>
        <v>100</v>
      </c>
      <c r="R99" s="142">
        <f t="shared" si="32"/>
        <v>100</v>
      </c>
      <c r="S99" s="142">
        <f t="shared" si="32"/>
        <v>100</v>
      </c>
      <c r="T99" s="142">
        <f t="shared" si="32"/>
        <v>100</v>
      </c>
      <c r="U99" s="142">
        <f t="shared" si="32"/>
        <v>100</v>
      </c>
      <c r="V99" s="142">
        <f t="shared" si="32"/>
        <v>100</v>
      </c>
      <c r="W99" s="142">
        <f t="shared" si="33"/>
        <v>100</v>
      </c>
      <c r="X99" s="142">
        <f t="shared" si="33"/>
        <v>100</v>
      </c>
      <c r="Y99" s="142">
        <f t="shared" si="33"/>
        <v>100</v>
      </c>
      <c r="Z99" s="142">
        <f t="shared" si="33"/>
        <v>100</v>
      </c>
      <c r="AA99" s="142">
        <f t="shared" si="33"/>
        <v>100</v>
      </c>
      <c r="AB99" s="142">
        <f t="shared" si="33"/>
        <v>100</v>
      </c>
      <c r="AC99" s="142">
        <f t="shared" si="33"/>
        <v>100</v>
      </c>
      <c r="AD99" s="142">
        <f t="shared" si="33"/>
        <v>100</v>
      </c>
      <c r="AE99" s="142">
        <f t="shared" si="33"/>
        <v>100</v>
      </c>
      <c r="AF99" s="142">
        <f t="shared" si="33"/>
        <v>100</v>
      </c>
      <c r="AG99" s="142">
        <f t="shared" si="33"/>
        <v>100</v>
      </c>
      <c r="AH99" s="142">
        <f t="shared" si="33"/>
        <v>100</v>
      </c>
      <c r="AI99" s="142">
        <f t="shared" si="33"/>
        <v>100</v>
      </c>
      <c r="AJ99" s="142">
        <f t="shared" si="33"/>
        <v>100</v>
      </c>
      <c r="AK99" s="142">
        <f ca="1">IF(AND(AND($AK$3&lt;=B99,B99&lt;=$AK$1),B99&lt;&gt;""),1,0)</f>
        <v>1</v>
      </c>
      <c r="AL99" s="140">
        <f>IF(OR(F99="工事・メンテ（共用可）",F99="要調整"),0.5,1)</f>
        <v>1</v>
      </c>
      <c r="AM99" s="136">
        <v>1</v>
      </c>
    </row>
    <row r="100" spans="1:39">
      <c r="A100" s="155">
        <v>19</v>
      </c>
      <c r="B100" s="149">
        <v>46088</v>
      </c>
      <c r="C100" s="158">
        <v>0</v>
      </c>
      <c r="D100" s="158">
        <v>24</v>
      </c>
      <c r="E100" s="156" t="s">
        <v>28</v>
      </c>
      <c r="F100" s="151" t="s">
        <v>29</v>
      </c>
      <c r="G100" s="159" t="s">
        <v>1</v>
      </c>
      <c r="H100" s="143" t="str">
        <f>IF(OR(G100="中止",G100="取消"),"998",IF(ISNA(MATCH($E100,施設情報!$B$2:$B$96,0)),"999",INDEX(施設情報!$C$2:$C$96,MATCH($E100,施設情報!$B$2:$B$96,0))))</f>
        <v>001</v>
      </c>
      <c r="I100" s="144">
        <f t="shared" si="24"/>
        <v>46088</v>
      </c>
      <c r="J100" s="142" t="str">
        <f t="shared" si="25"/>
        <v>001-46088</v>
      </c>
      <c r="K100" s="142">
        <f t="shared" si="26"/>
        <v>0</v>
      </c>
      <c r="L100" s="142">
        <f t="shared" si="27"/>
        <v>1</v>
      </c>
      <c r="M100" s="142">
        <f t="shared" si="32"/>
        <v>100</v>
      </c>
      <c r="N100" s="142">
        <f t="shared" si="32"/>
        <v>100</v>
      </c>
      <c r="O100" s="142">
        <f t="shared" si="32"/>
        <v>100</v>
      </c>
      <c r="P100" s="142">
        <f t="shared" si="32"/>
        <v>100</v>
      </c>
      <c r="Q100" s="142">
        <f t="shared" si="32"/>
        <v>100</v>
      </c>
      <c r="R100" s="142">
        <f t="shared" si="32"/>
        <v>100</v>
      </c>
      <c r="S100" s="142">
        <f t="shared" si="32"/>
        <v>100</v>
      </c>
      <c r="T100" s="142">
        <f t="shared" si="32"/>
        <v>100</v>
      </c>
      <c r="U100" s="142">
        <f t="shared" si="32"/>
        <v>100</v>
      </c>
      <c r="V100" s="142">
        <f t="shared" si="32"/>
        <v>100</v>
      </c>
      <c r="W100" s="142">
        <f t="shared" si="33"/>
        <v>100</v>
      </c>
      <c r="X100" s="142">
        <f t="shared" si="33"/>
        <v>100</v>
      </c>
      <c r="Y100" s="142">
        <f t="shared" si="33"/>
        <v>100</v>
      </c>
      <c r="Z100" s="142">
        <f t="shared" si="33"/>
        <v>100</v>
      </c>
      <c r="AA100" s="142">
        <f t="shared" si="33"/>
        <v>100</v>
      </c>
      <c r="AB100" s="142">
        <f t="shared" si="33"/>
        <v>100</v>
      </c>
      <c r="AC100" s="142">
        <f t="shared" si="33"/>
        <v>100</v>
      </c>
      <c r="AD100" s="142">
        <f t="shared" si="33"/>
        <v>100</v>
      </c>
      <c r="AE100" s="142">
        <f t="shared" si="33"/>
        <v>100</v>
      </c>
      <c r="AF100" s="142">
        <f t="shared" si="33"/>
        <v>100</v>
      </c>
      <c r="AG100" s="142">
        <f t="shared" si="33"/>
        <v>100</v>
      </c>
      <c r="AH100" s="142">
        <f t="shared" si="33"/>
        <v>100</v>
      </c>
      <c r="AI100" s="142">
        <f t="shared" si="33"/>
        <v>100</v>
      </c>
      <c r="AJ100" s="142">
        <f t="shared" si="33"/>
        <v>100</v>
      </c>
      <c r="AK100" s="142">
        <f ca="1">IF(AND(AND($AK$3&lt;=B100,B100&lt;=$AK$1),B100&lt;&gt;""),1,0)</f>
        <v>1</v>
      </c>
      <c r="AL100" s="140">
        <f>IF(OR(F100="工事・メンテ（共用可）",F100="要調整"),0.5,1)</f>
        <v>1</v>
      </c>
      <c r="AM100" s="136">
        <v>1</v>
      </c>
    </row>
    <row r="101" spans="1:39">
      <c r="A101" s="155">
        <v>20</v>
      </c>
      <c r="B101" s="149">
        <v>46089</v>
      </c>
      <c r="C101" s="158">
        <v>0</v>
      </c>
      <c r="D101" s="158">
        <v>24</v>
      </c>
      <c r="E101" s="156" t="s">
        <v>28</v>
      </c>
      <c r="F101" s="151" t="s">
        <v>29</v>
      </c>
      <c r="G101" s="159" t="s">
        <v>1</v>
      </c>
      <c r="H101" s="143" t="str">
        <f>IF(OR(G101="中止",G101="取消"),"998",IF(ISNA(MATCH($E101,施設情報!$B$2:$B$96,0)),"999",INDEX(施設情報!$C$2:$C$96,MATCH($E101,施設情報!$B$2:$B$96,0))))</f>
        <v>001</v>
      </c>
      <c r="I101" s="144">
        <f t="shared" ref="I101:I132" si="34">B101</f>
        <v>46089</v>
      </c>
      <c r="J101" s="142" t="str">
        <f t="shared" ref="J101:J132" si="35">H101&amp;"-"&amp;I101</f>
        <v>001-46089</v>
      </c>
      <c r="K101" s="142">
        <f t="shared" ref="K101:K132" si="36">C101/24</f>
        <v>0</v>
      </c>
      <c r="L101" s="142">
        <f t="shared" ref="L101:L132" si="37">D101/24</f>
        <v>1</v>
      </c>
      <c r="M101" s="142">
        <f t="shared" si="32"/>
        <v>100</v>
      </c>
      <c r="N101" s="142">
        <f t="shared" si="32"/>
        <v>100</v>
      </c>
      <c r="O101" s="142">
        <f t="shared" si="32"/>
        <v>100</v>
      </c>
      <c r="P101" s="142">
        <f t="shared" si="32"/>
        <v>100</v>
      </c>
      <c r="Q101" s="142">
        <f t="shared" si="32"/>
        <v>100</v>
      </c>
      <c r="R101" s="142">
        <f t="shared" si="32"/>
        <v>100</v>
      </c>
      <c r="S101" s="142">
        <f t="shared" si="32"/>
        <v>100</v>
      </c>
      <c r="T101" s="142">
        <f t="shared" si="32"/>
        <v>100</v>
      </c>
      <c r="U101" s="142">
        <f t="shared" si="32"/>
        <v>100</v>
      </c>
      <c r="V101" s="142">
        <f t="shared" si="32"/>
        <v>100</v>
      </c>
      <c r="W101" s="142">
        <f t="shared" si="33"/>
        <v>100</v>
      </c>
      <c r="X101" s="142">
        <f t="shared" si="33"/>
        <v>100</v>
      </c>
      <c r="Y101" s="142">
        <f t="shared" si="33"/>
        <v>100</v>
      </c>
      <c r="Z101" s="142">
        <f t="shared" si="33"/>
        <v>100</v>
      </c>
      <c r="AA101" s="142">
        <f t="shared" si="33"/>
        <v>100</v>
      </c>
      <c r="AB101" s="142">
        <f t="shared" si="33"/>
        <v>100</v>
      </c>
      <c r="AC101" s="142">
        <f t="shared" si="33"/>
        <v>100</v>
      </c>
      <c r="AD101" s="142">
        <f t="shared" si="33"/>
        <v>100</v>
      </c>
      <c r="AE101" s="142">
        <f t="shared" si="33"/>
        <v>100</v>
      </c>
      <c r="AF101" s="142">
        <f t="shared" si="33"/>
        <v>100</v>
      </c>
      <c r="AG101" s="142">
        <f t="shared" si="33"/>
        <v>100</v>
      </c>
      <c r="AH101" s="142">
        <f t="shared" si="33"/>
        <v>100</v>
      </c>
      <c r="AI101" s="142">
        <f t="shared" si="33"/>
        <v>100</v>
      </c>
      <c r="AJ101" s="142">
        <f t="shared" si="33"/>
        <v>100</v>
      </c>
      <c r="AK101" s="142">
        <f ca="1">IF(AND(AND($AK$3&lt;=B101,B101&lt;=$AK$1),B101&lt;&gt;""),1,0)</f>
        <v>1</v>
      </c>
      <c r="AL101" s="140">
        <f>IF(OR(F101="工事・メンテ（共用可）",F101="要調整"),0.5,1)</f>
        <v>1</v>
      </c>
      <c r="AM101" s="136">
        <v>1</v>
      </c>
    </row>
    <row r="102" spans="1:39" ht="93.75">
      <c r="A102" s="155">
        <v>242</v>
      </c>
      <c r="B102" s="149">
        <v>46090</v>
      </c>
      <c r="C102" s="158">
        <v>9</v>
      </c>
      <c r="D102" s="158">
        <v>17</v>
      </c>
      <c r="E102" s="208" t="s">
        <v>273</v>
      </c>
      <c r="F102" s="151" t="s">
        <v>38</v>
      </c>
      <c r="G102" s="159" t="s">
        <v>100</v>
      </c>
      <c r="H102" s="143" t="str">
        <f>IF(OR(G102="中止",G102="取消"),"998",IF(ISNA(MATCH($E102,施設情報!$B$2:$B$96,0)),"999",INDEX(施設情報!$C$2:$C$96,MATCH($E102,施設情報!$B$2:$B$96,0))))</f>
        <v>101</v>
      </c>
      <c r="I102" s="144">
        <f t="shared" si="34"/>
        <v>46090</v>
      </c>
      <c r="J102" s="142" t="str">
        <f t="shared" si="35"/>
        <v>101-46090</v>
      </c>
      <c r="K102" s="142">
        <f t="shared" si="36"/>
        <v>0.375</v>
      </c>
      <c r="L102" s="142">
        <f t="shared" si="37"/>
        <v>0.70833333333333337</v>
      </c>
      <c r="M102" s="142">
        <f t="shared" si="32"/>
        <v>0</v>
      </c>
      <c r="N102" s="142">
        <f t="shared" si="32"/>
        <v>0</v>
      </c>
      <c r="O102" s="142">
        <f t="shared" si="32"/>
        <v>0</v>
      </c>
      <c r="P102" s="142">
        <f t="shared" si="32"/>
        <v>0</v>
      </c>
      <c r="Q102" s="142">
        <f t="shared" si="32"/>
        <v>0</v>
      </c>
      <c r="R102" s="142">
        <f t="shared" si="32"/>
        <v>0</v>
      </c>
      <c r="S102" s="142">
        <f t="shared" si="32"/>
        <v>0</v>
      </c>
      <c r="T102" s="142">
        <f t="shared" si="32"/>
        <v>0</v>
      </c>
      <c r="U102" s="142">
        <f t="shared" si="32"/>
        <v>0</v>
      </c>
      <c r="V102" s="142">
        <f t="shared" si="32"/>
        <v>100</v>
      </c>
      <c r="W102" s="142">
        <f t="shared" si="33"/>
        <v>100</v>
      </c>
      <c r="X102" s="142">
        <f t="shared" si="33"/>
        <v>100</v>
      </c>
      <c r="Y102" s="142">
        <f t="shared" si="33"/>
        <v>100</v>
      </c>
      <c r="Z102" s="142">
        <f t="shared" si="33"/>
        <v>100</v>
      </c>
      <c r="AA102" s="142">
        <f t="shared" si="33"/>
        <v>100</v>
      </c>
      <c r="AB102" s="142">
        <f t="shared" si="33"/>
        <v>100</v>
      </c>
      <c r="AC102" s="142">
        <f t="shared" si="33"/>
        <v>100</v>
      </c>
      <c r="AD102" s="142">
        <f t="shared" si="33"/>
        <v>0</v>
      </c>
      <c r="AE102" s="142">
        <f t="shared" si="33"/>
        <v>0</v>
      </c>
      <c r="AF102" s="142">
        <f t="shared" si="33"/>
        <v>0</v>
      </c>
      <c r="AG102" s="142">
        <f t="shared" si="33"/>
        <v>0</v>
      </c>
      <c r="AH102" s="142">
        <f t="shared" si="33"/>
        <v>0</v>
      </c>
      <c r="AI102" s="142">
        <f t="shared" si="33"/>
        <v>0</v>
      </c>
      <c r="AJ102" s="142">
        <f t="shared" si="33"/>
        <v>0</v>
      </c>
      <c r="AK102" s="142">
        <f ca="1">IF(AND(AND($AK$3&lt;=B102,B102&lt;=$AK$1),B102&lt;&gt;""),1,0)</f>
        <v>1</v>
      </c>
      <c r="AL102" s="140">
        <f>IF(OR(F102="工事・メンテ（共用可）",F102="要調整"),0.5,1)</f>
        <v>1</v>
      </c>
      <c r="AM102" s="136">
        <v>1</v>
      </c>
    </row>
    <row r="103" spans="1:39">
      <c r="A103" s="155">
        <v>243</v>
      </c>
      <c r="B103" s="149">
        <v>46090</v>
      </c>
      <c r="C103" s="158">
        <v>9</v>
      </c>
      <c r="D103" s="158">
        <v>17</v>
      </c>
      <c r="E103" s="208" t="s">
        <v>274</v>
      </c>
      <c r="F103" s="151" t="s">
        <v>38</v>
      </c>
      <c r="G103" s="159" t="s">
        <v>100</v>
      </c>
      <c r="H103" s="143" t="str">
        <f>IF(OR(G103="中止",G103="取消"),"998",IF(ISNA(MATCH($E103,施設情報!$B$2:$B$96,0)),"999",INDEX(施設情報!$C$2:$C$96,MATCH($E103,施設情報!$B$2:$B$96,0))))</f>
        <v>102</v>
      </c>
      <c r="I103" s="144">
        <f t="shared" si="34"/>
        <v>46090</v>
      </c>
      <c r="J103" s="142" t="str">
        <f t="shared" si="35"/>
        <v>102-46090</v>
      </c>
      <c r="K103" s="142">
        <f t="shared" si="36"/>
        <v>0.375</v>
      </c>
      <c r="L103" s="142">
        <f t="shared" si="37"/>
        <v>0.70833333333333337</v>
      </c>
      <c r="M103" s="142">
        <f t="shared" si="32"/>
        <v>0</v>
      </c>
      <c r="N103" s="142">
        <f t="shared" si="32"/>
        <v>0</v>
      </c>
      <c r="O103" s="142">
        <f t="shared" si="32"/>
        <v>0</v>
      </c>
      <c r="P103" s="142">
        <f t="shared" si="32"/>
        <v>0</v>
      </c>
      <c r="Q103" s="142">
        <f t="shared" si="32"/>
        <v>0</v>
      </c>
      <c r="R103" s="142">
        <f t="shared" si="32"/>
        <v>0</v>
      </c>
      <c r="S103" s="142">
        <f t="shared" si="32"/>
        <v>0</v>
      </c>
      <c r="T103" s="142">
        <f t="shared" si="32"/>
        <v>0</v>
      </c>
      <c r="U103" s="142">
        <f t="shared" si="32"/>
        <v>0</v>
      </c>
      <c r="V103" s="142">
        <f t="shared" si="32"/>
        <v>100</v>
      </c>
      <c r="W103" s="142">
        <f t="shared" si="33"/>
        <v>100</v>
      </c>
      <c r="X103" s="142">
        <f t="shared" si="33"/>
        <v>100</v>
      </c>
      <c r="Y103" s="142">
        <f t="shared" si="33"/>
        <v>100</v>
      </c>
      <c r="Z103" s="142">
        <f t="shared" si="33"/>
        <v>100</v>
      </c>
      <c r="AA103" s="142">
        <f t="shared" si="33"/>
        <v>100</v>
      </c>
      <c r="AB103" s="142">
        <f t="shared" si="33"/>
        <v>100</v>
      </c>
      <c r="AC103" s="142">
        <f t="shared" si="33"/>
        <v>100</v>
      </c>
      <c r="AD103" s="142">
        <f t="shared" si="33"/>
        <v>0</v>
      </c>
      <c r="AE103" s="142">
        <f t="shared" si="33"/>
        <v>0</v>
      </c>
      <c r="AF103" s="142">
        <f t="shared" si="33"/>
        <v>0</v>
      </c>
      <c r="AG103" s="142">
        <f t="shared" si="33"/>
        <v>0</v>
      </c>
      <c r="AH103" s="142">
        <f t="shared" si="33"/>
        <v>0</v>
      </c>
      <c r="AI103" s="142">
        <f t="shared" si="33"/>
        <v>0</v>
      </c>
      <c r="AJ103" s="142">
        <f t="shared" si="33"/>
        <v>0</v>
      </c>
      <c r="AK103" s="142">
        <f ca="1">IF(AND(AND($AK$3&lt;=B103,B103&lt;=$AK$1),B103&lt;&gt;""),1,0)</f>
        <v>1</v>
      </c>
      <c r="AL103" s="140">
        <f>IF(OR(F103="工事・メンテ（共用可）",F103="要調整"),0.5,1)</f>
        <v>1</v>
      </c>
      <c r="AM103" s="136">
        <v>1</v>
      </c>
    </row>
    <row r="104" spans="1:39">
      <c r="A104" s="155">
        <v>244</v>
      </c>
      <c r="B104" s="149">
        <v>46090</v>
      </c>
      <c r="C104" s="158">
        <v>9</v>
      </c>
      <c r="D104" s="158">
        <v>17</v>
      </c>
      <c r="E104" s="208" t="s">
        <v>275</v>
      </c>
      <c r="F104" s="151" t="s">
        <v>38</v>
      </c>
      <c r="G104" s="159" t="s">
        <v>100</v>
      </c>
      <c r="H104" s="143" t="str">
        <f>IF(OR(G104="中止",G104="取消"),"998",IF(ISNA(MATCH($E104,施設情報!$B$2:$B$96,0)),"999",INDEX(施設情報!$C$2:$C$96,MATCH($E104,施設情報!$B$2:$B$96,0))))</f>
        <v>103</v>
      </c>
      <c r="I104" s="144">
        <f t="shared" si="34"/>
        <v>46090</v>
      </c>
      <c r="J104" s="142" t="str">
        <f t="shared" si="35"/>
        <v>103-46090</v>
      </c>
      <c r="K104" s="142">
        <f t="shared" si="36"/>
        <v>0.375</v>
      </c>
      <c r="L104" s="142">
        <f t="shared" si="37"/>
        <v>0.70833333333333337</v>
      </c>
      <c r="M104" s="142">
        <f t="shared" si="32"/>
        <v>0</v>
      </c>
      <c r="N104" s="142">
        <f t="shared" si="32"/>
        <v>0</v>
      </c>
      <c r="O104" s="142">
        <f t="shared" si="32"/>
        <v>0</v>
      </c>
      <c r="P104" s="142">
        <f t="shared" si="32"/>
        <v>0</v>
      </c>
      <c r="Q104" s="142">
        <f t="shared" si="32"/>
        <v>0</v>
      </c>
      <c r="R104" s="142">
        <f t="shared" si="32"/>
        <v>0</v>
      </c>
      <c r="S104" s="142">
        <f t="shared" si="32"/>
        <v>0</v>
      </c>
      <c r="T104" s="142">
        <f t="shared" si="32"/>
        <v>0</v>
      </c>
      <c r="U104" s="142">
        <f t="shared" si="32"/>
        <v>0</v>
      </c>
      <c r="V104" s="142">
        <f t="shared" si="32"/>
        <v>100</v>
      </c>
      <c r="W104" s="142">
        <f t="shared" si="33"/>
        <v>100</v>
      </c>
      <c r="X104" s="142">
        <f t="shared" si="33"/>
        <v>100</v>
      </c>
      <c r="Y104" s="142">
        <f t="shared" si="33"/>
        <v>100</v>
      </c>
      <c r="Z104" s="142">
        <f t="shared" si="33"/>
        <v>100</v>
      </c>
      <c r="AA104" s="142">
        <f t="shared" si="33"/>
        <v>100</v>
      </c>
      <c r="AB104" s="142">
        <f t="shared" si="33"/>
        <v>100</v>
      </c>
      <c r="AC104" s="142">
        <f t="shared" si="33"/>
        <v>100</v>
      </c>
      <c r="AD104" s="142">
        <f t="shared" si="33"/>
        <v>0</v>
      </c>
      <c r="AE104" s="142">
        <f t="shared" si="33"/>
        <v>0</v>
      </c>
      <c r="AF104" s="142">
        <f t="shared" si="33"/>
        <v>0</v>
      </c>
      <c r="AG104" s="142">
        <f t="shared" si="33"/>
        <v>0</v>
      </c>
      <c r="AH104" s="142">
        <f t="shared" si="33"/>
        <v>0</v>
      </c>
      <c r="AI104" s="142">
        <f t="shared" si="33"/>
        <v>0</v>
      </c>
      <c r="AJ104" s="142">
        <f t="shared" si="33"/>
        <v>0</v>
      </c>
      <c r="AK104" s="142">
        <f ca="1">IF(AND(AND($AK$3&lt;=B104,B104&lt;=$AK$1),B104&lt;&gt;""),1,0)</f>
        <v>1</v>
      </c>
      <c r="AL104" s="140">
        <f>IF(OR(F104="工事・メンテ（共用可）",F104="要調整"),0.5,1)</f>
        <v>1</v>
      </c>
      <c r="AM104" s="136">
        <v>1</v>
      </c>
    </row>
    <row r="105" spans="1:39">
      <c r="A105" s="155">
        <v>245</v>
      </c>
      <c r="B105" s="149">
        <v>46090</v>
      </c>
      <c r="C105" s="158">
        <v>9</v>
      </c>
      <c r="D105" s="158">
        <v>17</v>
      </c>
      <c r="E105" s="208" t="s">
        <v>282</v>
      </c>
      <c r="F105" s="151" t="s">
        <v>38</v>
      </c>
      <c r="G105" s="159" t="s">
        <v>100</v>
      </c>
      <c r="H105" s="143" t="str">
        <f>IF(OR(G105="中止",G105="取消"),"998",IF(ISNA(MATCH($E105,施設情報!$B$2:$B$96,0)),"999",INDEX(施設情報!$C$2:$C$96,MATCH($E105,施設情報!$B$2:$B$96,0))))</f>
        <v>104</v>
      </c>
      <c r="I105" s="144">
        <f t="shared" si="34"/>
        <v>46090</v>
      </c>
      <c r="J105" s="142" t="str">
        <f t="shared" si="35"/>
        <v>104-46090</v>
      </c>
      <c r="K105" s="142">
        <f t="shared" si="36"/>
        <v>0.375</v>
      </c>
      <c r="L105" s="142">
        <f t="shared" si="37"/>
        <v>0.70833333333333337</v>
      </c>
      <c r="M105" s="142">
        <f t="shared" ref="M105:V114" si="38">IF(AND(M$3&gt;=$K105,M$3&lt;$L105),100*$AM105,0)</f>
        <v>0</v>
      </c>
      <c r="N105" s="142">
        <f t="shared" si="38"/>
        <v>0</v>
      </c>
      <c r="O105" s="142">
        <f t="shared" si="38"/>
        <v>0</v>
      </c>
      <c r="P105" s="142">
        <f t="shared" si="38"/>
        <v>0</v>
      </c>
      <c r="Q105" s="142">
        <f t="shared" si="38"/>
        <v>0</v>
      </c>
      <c r="R105" s="142">
        <f t="shared" si="38"/>
        <v>0</v>
      </c>
      <c r="S105" s="142">
        <f t="shared" si="38"/>
        <v>0</v>
      </c>
      <c r="T105" s="142">
        <f t="shared" si="38"/>
        <v>0</v>
      </c>
      <c r="U105" s="142">
        <f t="shared" si="38"/>
        <v>0</v>
      </c>
      <c r="V105" s="142">
        <f t="shared" si="38"/>
        <v>100</v>
      </c>
      <c r="W105" s="142">
        <f t="shared" ref="W105:AJ114" si="39">IF(AND(W$3&gt;=$K105,W$3&lt;$L105),100*$AM105,0)</f>
        <v>100</v>
      </c>
      <c r="X105" s="142">
        <f t="shared" si="39"/>
        <v>100</v>
      </c>
      <c r="Y105" s="142">
        <f t="shared" si="39"/>
        <v>100</v>
      </c>
      <c r="Z105" s="142">
        <f t="shared" si="39"/>
        <v>100</v>
      </c>
      <c r="AA105" s="142">
        <f t="shared" si="39"/>
        <v>100</v>
      </c>
      <c r="AB105" s="142">
        <f t="shared" si="39"/>
        <v>100</v>
      </c>
      <c r="AC105" s="142">
        <f t="shared" si="39"/>
        <v>100</v>
      </c>
      <c r="AD105" s="142">
        <f t="shared" si="39"/>
        <v>0</v>
      </c>
      <c r="AE105" s="142">
        <f t="shared" si="39"/>
        <v>0</v>
      </c>
      <c r="AF105" s="142">
        <f t="shared" si="39"/>
        <v>0</v>
      </c>
      <c r="AG105" s="142">
        <f t="shared" si="39"/>
        <v>0</v>
      </c>
      <c r="AH105" s="142">
        <f t="shared" si="39"/>
        <v>0</v>
      </c>
      <c r="AI105" s="142">
        <f t="shared" si="39"/>
        <v>0</v>
      </c>
      <c r="AJ105" s="142">
        <f t="shared" si="39"/>
        <v>0</v>
      </c>
      <c r="AK105" s="142">
        <f ca="1">IF(AND(AND($AK$3&lt;=B105,B105&lt;=$AK$1),B105&lt;&gt;""),1,0)</f>
        <v>1</v>
      </c>
      <c r="AL105" s="140">
        <f>IF(OR(F105="工事・メンテ（共用可）",F105="要調整"),0.5,1)</f>
        <v>1</v>
      </c>
      <c r="AM105" s="136">
        <v>1</v>
      </c>
    </row>
    <row r="106" spans="1:39" ht="93.75">
      <c r="A106" s="155">
        <v>246</v>
      </c>
      <c r="B106" s="149">
        <v>46091</v>
      </c>
      <c r="C106" s="158">
        <v>9</v>
      </c>
      <c r="D106" s="158">
        <v>17</v>
      </c>
      <c r="E106" s="208" t="s">
        <v>273</v>
      </c>
      <c r="F106" s="151" t="s">
        <v>38</v>
      </c>
      <c r="G106" s="159" t="s">
        <v>100</v>
      </c>
      <c r="H106" s="143" t="str">
        <f>IF(OR(G106="中止",G106="取消"),"998",IF(ISNA(MATCH($E106,施設情報!$B$2:$B$96,0)),"999",INDEX(施設情報!$C$2:$C$96,MATCH($E106,施設情報!$B$2:$B$96,0))))</f>
        <v>101</v>
      </c>
      <c r="I106" s="144">
        <f t="shared" si="34"/>
        <v>46091</v>
      </c>
      <c r="J106" s="142" t="str">
        <f t="shared" si="35"/>
        <v>101-46091</v>
      </c>
      <c r="K106" s="142">
        <f t="shared" si="36"/>
        <v>0.375</v>
      </c>
      <c r="L106" s="142">
        <f t="shared" si="37"/>
        <v>0.70833333333333337</v>
      </c>
      <c r="M106" s="142">
        <f t="shared" si="38"/>
        <v>0</v>
      </c>
      <c r="N106" s="142">
        <f t="shared" si="38"/>
        <v>0</v>
      </c>
      <c r="O106" s="142">
        <f t="shared" si="38"/>
        <v>0</v>
      </c>
      <c r="P106" s="142">
        <f t="shared" si="38"/>
        <v>0</v>
      </c>
      <c r="Q106" s="142">
        <f t="shared" si="38"/>
        <v>0</v>
      </c>
      <c r="R106" s="142">
        <f t="shared" si="38"/>
        <v>0</v>
      </c>
      <c r="S106" s="142">
        <f t="shared" si="38"/>
        <v>0</v>
      </c>
      <c r="T106" s="142">
        <f t="shared" si="38"/>
        <v>0</v>
      </c>
      <c r="U106" s="142">
        <f t="shared" si="38"/>
        <v>0</v>
      </c>
      <c r="V106" s="142">
        <f t="shared" si="38"/>
        <v>100</v>
      </c>
      <c r="W106" s="142">
        <f t="shared" si="39"/>
        <v>100</v>
      </c>
      <c r="X106" s="142">
        <f t="shared" si="39"/>
        <v>100</v>
      </c>
      <c r="Y106" s="142">
        <f t="shared" si="39"/>
        <v>100</v>
      </c>
      <c r="Z106" s="142">
        <f t="shared" si="39"/>
        <v>100</v>
      </c>
      <c r="AA106" s="142">
        <f t="shared" si="39"/>
        <v>100</v>
      </c>
      <c r="AB106" s="142">
        <f t="shared" si="39"/>
        <v>100</v>
      </c>
      <c r="AC106" s="142">
        <f t="shared" si="39"/>
        <v>100</v>
      </c>
      <c r="AD106" s="142">
        <f t="shared" si="39"/>
        <v>0</v>
      </c>
      <c r="AE106" s="142">
        <f t="shared" si="39"/>
        <v>0</v>
      </c>
      <c r="AF106" s="142">
        <f t="shared" si="39"/>
        <v>0</v>
      </c>
      <c r="AG106" s="142">
        <f t="shared" si="39"/>
        <v>0</v>
      </c>
      <c r="AH106" s="142">
        <f t="shared" si="39"/>
        <v>0</v>
      </c>
      <c r="AI106" s="142">
        <f t="shared" si="39"/>
        <v>0</v>
      </c>
      <c r="AJ106" s="142">
        <f t="shared" si="39"/>
        <v>0</v>
      </c>
      <c r="AK106" s="142">
        <f ca="1">IF(AND(AND($AK$3&lt;=B106,B106&lt;=$AK$1),B106&lt;&gt;""),1,0)</f>
        <v>1</v>
      </c>
      <c r="AL106" s="140">
        <f>IF(OR(F106="工事・メンテ（共用可）",F106="要調整"),0.5,1)</f>
        <v>1</v>
      </c>
      <c r="AM106" s="136">
        <v>1</v>
      </c>
    </row>
    <row r="107" spans="1:39">
      <c r="A107" s="155">
        <v>247</v>
      </c>
      <c r="B107" s="149">
        <v>46091</v>
      </c>
      <c r="C107" s="158">
        <v>9</v>
      </c>
      <c r="D107" s="158">
        <v>17</v>
      </c>
      <c r="E107" s="208" t="s">
        <v>274</v>
      </c>
      <c r="F107" s="151" t="s">
        <v>38</v>
      </c>
      <c r="G107" s="159" t="s">
        <v>100</v>
      </c>
      <c r="H107" s="143" t="str">
        <f>IF(OR(G107="中止",G107="取消"),"998",IF(ISNA(MATCH($E107,施設情報!$B$2:$B$96,0)),"999",INDEX(施設情報!$C$2:$C$96,MATCH($E107,施設情報!$B$2:$B$96,0))))</f>
        <v>102</v>
      </c>
      <c r="I107" s="144">
        <f t="shared" si="34"/>
        <v>46091</v>
      </c>
      <c r="J107" s="142" t="str">
        <f t="shared" si="35"/>
        <v>102-46091</v>
      </c>
      <c r="K107" s="142">
        <f t="shared" si="36"/>
        <v>0.375</v>
      </c>
      <c r="L107" s="142">
        <f t="shared" si="37"/>
        <v>0.70833333333333337</v>
      </c>
      <c r="M107" s="142">
        <f t="shared" si="38"/>
        <v>0</v>
      </c>
      <c r="N107" s="142">
        <f t="shared" si="38"/>
        <v>0</v>
      </c>
      <c r="O107" s="142">
        <f t="shared" si="38"/>
        <v>0</v>
      </c>
      <c r="P107" s="142">
        <f t="shared" si="38"/>
        <v>0</v>
      </c>
      <c r="Q107" s="142">
        <f t="shared" si="38"/>
        <v>0</v>
      </c>
      <c r="R107" s="142">
        <f t="shared" si="38"/>
        <v>0</v>
      </c>
      <c r="S107" s="142">
        <f t="shared" si="38"/>
        <v>0</v>
      </c>
      <c r="T107" s="142">
        <f t="shared" si="38"/>
        <v>0</v>
      </c>
      <c r="U107" s="142">
        <f t="shared" si="38"/>
        <v>0</v>
      </c>
      <c r="V107" s="142">
        <f t="shared" si="38"/>
        <v>100</v>
      </c>
      <c r="W107" s="142">
        <f t="shared" si="39"/>
        <v>100</v>
      </c>
      <c r="X107" s="142">
        <f t="shared" si="39"/>
        <v>100</v>
      </c>
      <c r="Y107" s="142">
        <f t="shared" si="39"/>
        <v>100</v>
      </c>
      <c r="Z107" s="142">
        <f t="shared" si="39"/>
        <v>100</v>
      </c>
      <c r="AA107" s="142">
        <f t="shared" si="39"/>
        <v>100</v>
      </c>
      <c r="AB107" s="142">
        <f t="shared" si="39"/>
        <v>100</v>
      </c>
      <c r="AC107" s="142">
        <f t="shared" si="39"/>
        <v>100</v>
      </c>
      <c r="AD107" s="142">
        <f t="shared" si="39"/>
        <v>0</v>
      </c>
      <c r="AE107" s="142">
        <f t="shared" si="39"/>
        <v>0</v>
      </c>
      <c r="AF107" s="142">
        <f t="shared" si="39"/>
        <v>0</v>
      </c>
      <c r="AG107" s="142">
        <f t="shared" si="39"/>
        <v>0</v>
      </c>
      <c r="AH107" s="142">
        <f t="shared" si="39"/>
        <v>0</v>
      </c>
      <c r="AI107" s="142">
        <f t="shared" si="39"/>
        <v>0</v>
      </c>
      <c r="AJ107" s="142">
        <f t="shared" si="39"/>
        <v>0</v>
      </c>
      <c r="AK107" s="142">
        <f ca="1">IF(AND(AND($AK$3&lt;=B107,B107&lt;=$AK$1),B107&lt;&gt;""),1,0)</f>
        <v>1</v>
      </c>
      <c r="AL107" s="140">
        <f>IF(OR(F107="工事・メンテ（共用可）",F107="要調整"),0.5,1)</f>
        <v>1</v>
      </c>
      <c r="AM107" s="136">
        <v>1</v>
      </c>
    </row>
    <row r="108" spans="1:39">
      <c r="A108" s="155">
        <v>248</v>
      </c>
      <c r="B108" s="149">
        <v>46091</v>
      </c>
      <c r="C108" s="158">
        <v>9</v>
      </c>
      <c r="D108" s="158">
        <v>17</v>
      </c>
      <c r="E108" s="208" t="s">
        <v>275</v>
      </c>
      <c r="F108" s="151" t="s">
        <v>38</v>
      </c>
      <c r="G108" s="159" t="s">
        <v>100</v>
      </c>
      <c r="H108" s="143" t="str">
        <f>IF(OR(G108="中止",G108="取消"),"998",IF(ISNA(MATCH($E108,施設情報!$B$2:$B$96,0)),"999",INDEX(施設情報!$C$2:$C$96,MATCH($E108,施設情報!$B$2:$B$96,0))))</f>
        <v>103</v>
      </c>
      <c r="I108" s="144">
        <f t="shared" si="34"/>
        <v>46091</v>
      </c>
      <c r="J108" s="142" t="str">
        <f t="shared" si="35"/>
        <v>103-46091</v>
      </c>
      <c r="K108" s="142">
        <f t="shared" si="36"/>
        <v>0.375</v>
      </c>
      <c r="L108" s="142">
        <f t="shared" si="37"/>
        <v>0.70833333333333337</v>
      </c>
      <c r="M108" s="142">
        <f t="shared" si="38"/>
        <v>0</v>
      </c>
      <c r="N108" s="142">
        <f t="shared" si="38"/>
        <v>0</v>
      </c>
      <c r="O108" s="142">
        <f t="shared" si="38"/>
        <v>0</v>
      </c>
      <c r="P108" s="142">
        <f t="shared" si="38"/>
        <v>0</v>
      </c>
      <c r="Q108" s="142">
        <f t="shared" si="38"/>
        <v>0</v>
      </c>
      <c r="R108" s="142">
        <f t="shared" si="38"/>
        <v>0</v>
      </c>
      <c r="S108" s="142">
        <f t="shared" si="38"/>
        <v>0</v>
      </c>
      <c r="T108" s="142">
        <f t="shared" si="38"/>
        <v>0</v>
      </c>
      <c r="U108" s="142">
        <f t="shared" si="38"/>
        <v>0</v>
      </c>
      <c r="V108" s="142">
        <f t="shared" si="38"/>
        <v>100</v>
      </c>
      <c r="W108" s="142">
        <f t="shared" si="39"/>
        <v>100</v>
      </c>
      <c r="X108" s="142">
        <f t="shared" si="39"/>
        <v>100</v>
      </c>
      <c r="Y108" s="142">
        <f t="shared" si="39"/>
        <v>100</v>
      </c>
      <c r="Z108" s="142">
        <f t="shared" si="39"/>
        <v>100</v>
      </c>
      <c r="AA108" s="142">
        <f t="shared" si="39"/>
        <v>100</v>
      </c>
      <c r="AB108" s="142">
        <f t="shared" si="39"/>
        <v>100</v>
      </c>
      <c r="AC108" s="142">
        <f t="shared" si="39"/>
        <v>100</v>
      </c>
      <c r="AD108" s="142">
        <f t="shared" si="39"/>
        <v>0</v>
      </c>
      <c r="AE108" s="142">
        <f t="shared" si="39"/>
        <v>0</v>
      </c>
      <c r="AF108" s="142">
        <f t="shared" si="39"/>
        <v>0</v>
      </c>
      <c r="AG108" s="142">
        <f t="shared" si="39"/>
        <v>0</v>
      </c>
      <c r="AH108" s="142">
        <f t="shared" si="39"/>
        <v>0</v>
      </c>
      <c r="AI108" s="142">
        <f t="shared" si="39"/>
        <v>0</v>
      </c>
      <c r="AJ108" s="142">
        <f t="shared" si="39"/>
        <v>0</v>
      </c>
      <c r="AK108" s="142">
        <f ca="1">IF(AND(AND($AK$3&lt;=B108,B108&lt;=$AK$1),B108&lt;&gt;""),1,0)</f>
        <v>1</v>
      </c>
      <c r="AL108" s="140">
        <f>IF(OR(F108="工事・メンテ（共用可）",F108="要調整"),0.5,1)</f>
        <v>1</v>
      </c>
      <c r="AM108" s="136">
        <v>1</v>
      </c>
    </row>
    <row r="109" spans="1:39">
      <c r="A109" s="155">
        <v>249</v>
      </c>
      <c r="B109" s="149">
        <v>46091</v>
      </c>
      <c r="C109" s="158">
        <v>9</v>
      </c>
      <c r="D109" s="158">
        <v>17</v>
      </c>
      <c r="E109" s="208" t="s">
        <v>282</v>
      </c>
      <c r="F109" s="151" t="s">
        <v>38</v>
      </c>
      <c r="G109" s="159" t="s">
        <v>100</v>
      </c>
      <c r="H109" s="143" t="str">
        <f>IF(OR(G109="中止",G109="取消"),"998",IF(ISNA(MATCH($E109,施設情報!$B$2:$B$96,0)),"999",INDEX(施設情報!$C$2:$C$96,MATCH($E109,施設情報!$B$2:$B$96,0))))</f>
        <v>104</v>
      </c>
      <c r="I109" s="144">
        <f t="shared" si="34"/>
        <v>46091</v>
      </c>
      <c r="J109" s="142" t="str">
        <f t="shared" si="35"/>
        <v>104-46091</v>
      </c>
      <c r="K109" s="142">
        <f t="shared" si="36"/>
        <v>0.375</v>
      </c>
      <c r="L109" s="142">
        <f t="shared" si="37"/>
        <v>0.70833333333333337</v>
      </c>
      <c r="M109" s="142">
        <f t="shared" si="38"/>
        <v>0</v>
      </c>
      <c r="N109" s="142">
        <f t="shared" si="38"/>
        <v>0</v>
      </c>
      <c r="O109" s="142">
        <f t="shared" si="38"/>
        <v>0</v>
      </c>
      <c r="P109" s="142">
        <f t="shared" si="38"/>
        <v>0</v>
      </c>
      <c r="Q109" s="142">
        <f t="shared" si="38"/>
        <v>0</v>
      </c>
      <c r="R109" s="142">
        <f t="shared" si="38"/>
        <v>0</v>
      </c>
      <c r="S109" s="142">
        <f t="shared" si="38"/>
        <v>0</v>
      </c>
      <c r="T109" s="142">
        <f t="shared" si="38"/>
        <v>0</v>
      </c>
      <c r="U109" s="142">
        <f t="shared" si="38"/>
        <v>0</v>
      </c>
      <c r="V109" s="142">
        <f t="shared" si="38"/>
        <v>100</v>
      </c>
      <c r="W109" s="142">
        <f t="shared" si="39"/>
        <v>100</v>
      </c>
      <c r="X109" s="142">
        <f t="shared" si="39"/>
        <v>100</v>
      </c>
      <c r="Y109" s="142">
        <f t="shared" si="39"/>
        <v>100</v>
      </c>
      <c r="Z109" s="142">
        <f t="shared" si="39"/>
        <v>100</v>
      </c>
      <c r="AA109" s="142">
        <f t="shared" si="39"/>
        <v>100</v>
      </c>
      <c r="AB109" s="142">
        <f t="shared" si="39"/>
        <v>100</v>
      </c>
      <c r="AC109" s="142">
        <f t="shared" si="39"/>
        <v>100</v>
      </c>
      <c r="AD109" s="142">
        <f t="shared" si="39"/>
        <v>0</v>
      </c>
      <c r="AE109" s="142">
        <f t="shared" si="39"/>
        <v>0</v>
      </c>
      <c r="AF109" s="142">
        <f t="shared" si="39"/>
        <v>0</v>
      </c>
      <c r="AG109" s="142">
        <f t="shared" si="39"/>
        <v>0</v>
      </c>
      <c r="AH109" s="142">
        <f t="shared" si="39"/>
        <v>0</v>
      </c>
      <c r="AI109" s="142">
        <f t="shared" si="39"/>
        <v>0</v>
      </c>
      <c r="AJ109" s="142">
        <f t="shared" si="39"/>
        <v>0</v>
      </c>
      <c r="AK109" s="142">
        <f ca="1">IF(AND(AND($AK$3&lt;=B109,B109&lt;=$AK$1),B109&lt;&gt;""),1,0)</f>
        <v>1</v>
      </c>
      <c r="AL109" s="140">
        <f>IF(OR(F109="工事・メンテ（共用可）",F109="要調整"),0.5,1)</f>
        <v>1</v>
      </c>
      <c r="AM109" s="136">
        <v>1</v>
      </c>
    </row>
    <row r="110" spans="1:39" ht="93.75">
      <c r="A110" s="155">
        <v>250</v>
      </c>
      <c r="B110" s="149">
        <v>46092</v>
      </c>
      <c r="C110" s="158">
        <v>9</v>
      </c>
      <c r="D110" s="158">
        <v>17</v>
      </c>
      <c r="E110" s="208" t="s">
        <v>273</v>
      </c>
      <c r="F110" s="151" t="s">
        <v>38</v>
      </c>
      <c r="G110" s="159" t="s">
        <v>100</v>
      </c>
      <c r="H110" s="143" t="str">
        <f>IF(OR(G110="中止",G110="取消"),"998",IF(ISNA(MATCH($E110,施設情報!$B$2:$B$96,0)),"999",INDEX(施設情報!$C$2:$C$96,MATCH($E110,施設情報!$B$2:$B$96,0))))</f>
        <v>101</v>
      </c>
      <c r="I110" s="144">
        <f t="shared" si="34"/>
        <v>46092</v>
      </c>
      <c r="J110" s="142" t="str">
        <f t="shared" si="35"/>
        <v>101-46092</v>
      </c>
      <c r="K110" s="142">
        <f t="shared" si="36"/>
        <v>0.375</v>
      </c>
      <c r="L110" s="142">
        <f t="shared" si="37"/>
        <v>0.70833333333333337</v>
      </c>
      <c r="M110" s="142">
        <f t="shared" si="38"/>
        <v>0</v>
      </c>
      <c r="N110" s="142">
        <f t="shared" si="38"/>
        <v>0</v>
      </c>
      <c r="O110" s="142">
        <f t="shared" si="38"/>
        <v>0</v>
      </c>
      <c r="P110" s="142">
        <f t="shared" si="38"/>
        <v>0</v>
      </c>
      <c r="Q110" s="142">
        <f t="shared" si="38"/>
        <v>0</v>
      </c>
      <c r="R110" s="142">
        <f t="shared" si="38"/>
        <v>0</v>
      </c>
      <c r="S110" s="142">
        <f t="shared" si="38"/>
        <v>0</v>
      </c>
      <c r="T110" s="142">
        <f t="shared" si="38"/>
        <v>0</v>
      </c>
      <c r="U110" s="142">
        <f t="shared" si="38"/>
        <v>0</v>
      </c>
      <c r="V110" s="142">
        <f t="shared" si="38"/>
        <v>100</v>
      </c>
      <c r="W110" s="142">
        <f t="shared" si="39"/>
        <v>100</v>
      </c>
      <c r="X110" s="142">
        <f t="shared" si="39"/>
        <v>100</v>
      </c>
      <c r="Y110" s="142">
        <f t="shared" si="39"/>
        <v>100</v>
      </c>
      <c r="Z110" s="142">
        <f t="shared" si="39"/>
        <v>100</v>
      </c>
      <c r="AA110" s="142">
        <f t="shared" si="39"/>
        <v>100</v>
      </c>
      <c r="AB110" s="142">
        <f t="shared" si="39"/>
        <v>100</v>
      </c>
      <c r="AC110" s="142">
        <f t="shared" si="39"/>
        <v>100</v>
      </c>
      <c r="AD110" s="142">
        <f t="shared" si="39"/>
        <v>0</v>
      </c>
      <c r="AE110" s="142">
        <f t="shared" si="39"/>
        <v>0</v>
      </c>
      <c r="AF110" s="142">
        <f t="shared" si="39"/>
        <v>0</v>
      </c>
      <c r="AG110" s="142">
        <f t="shared" si="39"/>
        <v>0</v>
      </c>
      <c r="AH110" s="142">
        <f t="shared" si="39"/>
        <v>0</v>
      </c>
      <c r="AI110" s="142">
        <f t="shared" si="39"/>
        <v>0</v>
      </c>
      <c r="AJ110" s="142">
        <f t="shared" si="39"/>
        <v>0</v>
      </c>
      <c r="AK110" s="142">
        <f ca="1">IF(AND(AND($AK$3&lt;=B110,B110&lt;=$AK$1),B110&lt;&gt;""),1,0)</f>
        <v>1</v>
      </c>
      <c r="AL110" s="140">
        <f>IF(OR(F110="工事・メンテ（共用可）",F110="要調整"),0.5,1)</f>
        <v>1</v>
      </c>
      <c r="AM110" s="136">
        <v>1</v>
      </c>
    </row>
    <row r="111" spans="1:39">
      <c r="A111" s="155">
        <v>251</v>
      </c>
      <c r="B111" s="149">
        <v>46092</v>
      </c>
      <c r="C111" s="158">
        <v>9</v>
      </c>
      <c r="D111" s="158">
        <v>17</v>
      </c>
      <c r="E111" s="208" t="s">
        <v>274</v>
      </c>
      <c r="F111" s="151" t="s">
        <v>38</v>
      </c>
      <c r="G111" s="159" t="s">
        <v>100</v>
      </c>
      <c r="H111" s="143" t="str">
        <f>IF(OR(G111="中止",G111="取消"),"998",IF(ISNA(MATCH($E111,施設情報!$B$2:$B$96,0)),"999",INDEX(施設情報!$C$2:$C$96,MATCH($E111,施設情報!$B$2:$B$96,0))))</f>
        <v>102</v>
      </c>
      <c r="I111" s="144">
        <f t="shared" si="34"/>
        <v>46092</v>
      </c>
      <c r="J111" s="142" t="str">
        <f t="shared" si="35"/>
        <v>102-46092</v>
      </c>
      <c r="K111" s="142">
        <f t="shared" si="36"/>
        <v>0.375</v>
      </c>
      <c r="L111" s="142">
        <f t="shared" si="37"/>
        <v>0.70833333333333337</v>
      </c>
      <c r="M111" s="142">
        <f t="shared" si="38"/>
        <v>0</v>
      </c>
      <c r="N111" s="142">
        <f t="shared" si="38"/>
        <v>0</v>
      </c>
      <c r="O111" s="142">
        <f t="shared" si="38"/>
        <v>0</v>
      </c>
      <c r="P111" s="142">
        <f t="shared" si="38"/>
        <v>0</v>
      </c>
      <c r="Q111" s="142">
        <f t="shared" si="38"/>
        <v>0</v>
      </c>
      <c r="R111" s="142">
        <f t="shared" si="38"/>
        <v>0</v>
      </c>
      <c r="S111" s="142">
        <f t="shared" si="38"/>
        <v>0</v>
      </c>
      <c r="T111" s="142">
        <f t="shared" si="38"/>
        <v>0</v>
      </c>
      <c r="U111" s="142">
        <f t="shared" si="38"/>
        <v>0</v>
      </c>
      <c r="V111" s="142">
        <f t="shared" si="38"/>
        <v>100</v>
      </c>
      <c r="W111" s="142">
        <f t="shared" si="39"/>
        <v>100</v>
      </c>
      <c r="X111" s="142">
        <f t="shared" si="39"/>
        <v>100</v>
      </c>
      <c r="Y111" s="142">
        <f t="shared" si="39"/>
        <v>100</v>
      </c>
      <c r="Z111" s="142">
        <f t="shared" si="39"/>
        <v>100</v>
      </c>
      <c r="AA111" s="142">
        <f t="shared" si="39"/>
        <v>100</v>
      </c>
      <c r="AB111" s="142">
        <f t="shared" si="39"/>
        <v>100</v>
      </c>
      <c r="AC111" s="142">
        <f t="shared" si="39"/>
        <v>100</v>
      </c>
      <c r="AD111" s="142">
        <f t="shared" si="39"/>
        <v>0</v>
      </c>
      <c r="AE111" s="142">
        <f t="shared" si="39"/>
        <v>0</v>
      </c>
      <c r="AF111" s="142">
        <f t="shared" si="39"/>
        <v>0</v>
      </c>
      <c r="AG111" s="142">
        <f t="shared" si="39"/>
        <v>0</v>
      </c>
      <c r="AH111" s="142">
        <f t="shared" si="39"/>
        <v>0</v>
      </c>
      <c r="AI111" s="142">
        <f t="shared" si="39"/>
        <v>0</v>
      </c>
      <c r="AJ111" s="142">
        <f t="shared" si="39"/>
        <v>0</v>
      </c>
      <c r="AK111" s="142">
        <f ca="1">IF(AND(AND($AK$3&lt;=B111,B111&lt;=$AK$1),B111&lt;&gt;""),1,0)</f>
        <v>1</v>
      </c>
      <c r="AL111" s="140">
        <f>IF(OR(F111="工事・メンテ（共用可）",F111="要調整"),0.5,1)</f>
        <v>1</v>
      </c>
      <c r="AM111" s="136">
        <v>1</v>
      </c>
    </row>
    <row r="112" spans="1:39">
      <c r="A112" s="155">
        <v>252</v>
      </c>
      <c r="B112" s="149">
        <v>46092</v>
      </c>
      <c r="C112" s="158">
        <v>9</v>
      </c>
      <c r="D112" s="158">
        <v>17</v>
      </c>
      <c r="E112" s="208" t="s">
        <v>275</v>
      </c>
      <c r="F112" s="151" t="s">
        <v>38</v>
      </c>
      <c r="G112" s="159" t="s">
        <v>100</v>
      </c>
      <c r="H112" s="143" t="str">
        <f>IF(OR(G112="中止",G112="取消"),"998",IF(ISNA(MATCH($E112,施設情報!$B$2:$B$96,0)),"999",INDEX(施設情報!$C$2:$C$96,MATCH($E112,施設情報!$B$2:$B$96,0))))</f>
        <v>103</v>
      </c>
      <c r="I112" s="144">
        <f t="shared" si="34"/>
        <v>46092</v>
      </c>
      <c r="J112" s="142" t="str">
        <f t="shared" si="35"/>
        <v>103-46092</v>
      </c>
      <c r="K112" s="142">
        <f t="shared" si="36"/>
        <v>0.375</v>
      </c>
      <c r="L112" s="142">
        <f t="shared" si="37"/>
        <v>0.70833333333333337</v>
      </c>
      <c r="M112" s="142">
        <f t="shared" si="38"/>
        <v>0</v>
      </c>
      <c r="N112" s="142">
        <f t="shared" si="38"/>
        <v>0</v>
      </c>
      <c r="O112" s="142">
        <f t="shared" si="38"/>
        <v>0</v>
      </c>
      <c r="P112" s="142">
        <f t="shared" si="38"/>
        <v>0</v>
      </c>
      <c r="Q112" s="142">
        <f t="shared" si="38"/>
        <v>0</v>
      </c>
      <c r="R112" s="142">
        <f t="shared" si="38"/>
        <v>0</v>
      </c>
      <c r="S112" s="142">
        <f t="shared" si="38"/>
        <v>0</v>
      </c>
      <c r="T112" s="142">
        <f t="shared" si="38"/>
        <v>0</v>
      </c>
      <c r="U112" s="142">
        <f t="shared" si="38"/>
        <v>0</v>
      </c>
      <c r="V112" s="142">
        <f t="shared" si="38"/>
        <v>100</v>
      </c>
      <c r="W112" s="142">
        <f t="shared" si="39"/>
        <v>100</v>
      </c>
      <c r="X112" s="142">
        <f t="shared" si="39"/>
        <v>100</v>
      </c>
      <c r="Y112" s="142">
        <f t="shared" si="39"/>
        <v>100</v>
      </c>
      <c r="Z112" s="142">
        <f t="shared" si="39"/>
        <v>100</v>
      </c>
      <c r="AA112" s="142">
        <f t="shared" si="39"/>
        <v>100</v>
      </c>
      <c r="AB112" s="142">
        <f t="shared" si="39"/>
        <v>100</v>
      </c>
      <c r="AC112" s="142">
        <f t="shared" si="39"/>
        <v>100</v>
      </c>
      <c r="AD112" s="142">
        <f t="shared" si="39"/>
        <v>0</v>
      </c>
      <c r="AE112" s="142">
        <f t="shared" si="39"/>
        <v>0</v>
      </c>
      <c r="AF112" s="142">
        <f t="shared" si="39"/>
        <v>0</v>
      </c>
      <c r="AG112" s="142">
        <f t="shared" si="39"/>
        <v>0</v>
      </c>
      <c r="AH112" s="142">
        <f t="shared" si="39"/>
        <v>0</v>
      </c>
      <c r="AI112" s="142">
        <f t="shared" si="39"/>
        <v>0</v>
      </c>
      <c r="AJ112" s="142">
        <f t="shared" si="39"/>
        <v>0</v>
      </c>
      <c r="AK112" s="142">
        <f ca="1">IF(AND(AND($AK$3&lt;=B112,B112&lt;=$AK$1),B112&lt;&gt;""),1,0)</f>
        <v>1</v>
      </c>
      <c r="AL112" s="140">
        <f>IF(OR(F112="工事・メンテ（共用可）",F112="要調整"),0.5,1)</f>
        <v>1</v>
      </c>
      <c r="AM112" s="136">
        <v>1</v>
      </c>
    </row>
    <row r="113" spans="1:39">
      <c r="A113" s="155">
        <v>253</v>
      </c>
      <c r="B113" s="149">
        <v>46092</v>
      </c>
      <c r="C113" s="158">
        <v>9</v>
      </c>
      <c r="D113" s="158">
        <v>17</v>
      </c>
      <c r="E113" s="208" t="s">
        <v>282</v>
      </c>
      <c r="F113" s="151" t="s">
        <v>38</v>
      </c>
      <c r="G113" s="159" t="s">
        <v>100</v>
      </c>
      <c r="H113" s="143" t="str">
        <f>IF(OR(G113="中止",G113="取消"),"998",IF(ISNA(MATCH($E113,施設情報!$B$2:$B$96,0)),"999",INDEX(施設情報!$C$2:$C$96,MATCH($E113,施設情報!$B$2:$B$96,0))))</f>
        <v>104</v>
      </c>
      <c r="I113" s="144">
        <f t="shared" si="34"/>
        <v>46092</v>
      </c>
      <c r="J113" s="142" t="str">
        <f t="shared" si="35"/>
        <v>104-46092</v>
      </c>
      <c r="K113" s="142">
        <f t="shared" si="36"/>
        <v>0.375</v>
      </c>
      <c r="L113" s="142">
        <f t="shared" si="37"/>
        <v>0.70833333333333337</v>
      </c>
      <c r="M113" s="142">
        <f t="shared" si="38"/>
        <v>0</v>
      </c>
      <c r="N113" s="142">
        <f t="shared" si="38"/>
        <v>0</v>
      </c>
      <c r="O113" s="142">
        <f t="shared" si="38"/>
        <v>0</v>
      </c>
      <c r="P113" s="142">
        <f t="shared" si="38"/>
        <v>0</v>
      </c>
      <c r="Q113" s="142">
        <f t="shared" si="38"/>
        <v>0</v>
      </c>
      <c r="R113" s="142">
        <f t="shared" si="38"/>
        <v>0</v>
      </c>
      <c r="S113" s="142">
        <f t="shared" si="38"/>
        <v>0</v>
      </c>
      <c r="T113" s="142">
        <f t="shared" si="38"/>
        <v>0</v>
      </c>
      <c r="U113" s="142">
        <f t="shared" si="38"/>
        <v>0</v>
      </c>
      <c r="V113" s="142">
        <f t="shared" si="38"/>
        <v>100</v>
      </c>
      <c r="W113" s="142">
        <f t="shared" si="39"/>
        <v>100</v>
      </c>
      <c r="X113" s="142">
        <f t="shared" si="39"/>
        <v>100</v>
      </c>
      <c r="Y113" s="142">
        <f t="shared" si="39"/>
        <v>100</v>
      </c>
      <c r="Z113" s="142">
        <f t="shared" si="39"/>
        <v>100</v>
      </c>
      <c r="AA113" s="142">
        <f t="shared" si="39"/>
        <v>100</v>
      </c>
      <c r="AB113" s="142">
        <f t="shared" si="39"/>
        <v>100</v>
      </c>
      <c r="AC113" s="142">
        <f t="shared" si="39"/>
        <v>100</v>
      </c>
      <c r="AD113" s="142">
        <f t="shared" si="39"/>
        <v>0</v>
      </c>
      <c r="AE113" s="142">
        <f t="shared" si="39"/>
        <v>0</v>
      </c>
      <c r="AF113" s="142">
        <f t="shared" si="39"/>
        <v>0</v>
      </c>
      <c r="AG113" s="142">
        <f t="shared" si="39"/>
        <v>0</v>
      </c>
      <c r="AH113" s="142">
        <f t="shared" si="39"/>
        <v>0</v>
      </c>
      <c r="AI113" s="142">
        <f t="shared" si="39"/>
        <v>0</v>
      </c>
      <c r="AJ113" s="142">
        <f t="shared" si="39"/>
        <v>0</v>
      </c>
      <c r="AK113" s="142">
        <f ca="1">IF(AND(AND($AK$3&lt;=B113,B113&lt;=$AK$1),B113&lt;&gt;""),1,0)</f>
        <v>1</v>
      </c>
      <c r="AL113" s="140">
        <f>IF(OR(F113="工事・メンテ（共用可）",F113="要調整"),0.5,1)</f>
        <v>1</v>
      </c>
      <c r="AM113" s="136">
        <v>1</v>
      </c>
    </row>
    <row r="114" spans="1:39" ht="93.75">
      <c r="A114" s="155">
        <v>230</v>
      </c>
      <c r="B114" s="149">
        <v>46093</v>
      </c>
      <c r="C114" s="158">
        <v>9</v>
      </c>
      <c r="D114" s="158">
        <v>17</v>
      </c>
      <c r="E114" s="208" t="s">
        <v>273</v>
      </c>
      <c r="F114" s="151" t="s">
        <v>38</v>
      </c>
      <c r="G114" s="159" t="s">
        <v>495</v>
      </c>
      <c r="H114" s="143" t="str">
        <f>IF(OR(G114="中止",G114="取消"),"998",IF(ISNA(MATCH($E114,施設情報!$B$2:$B$96,0)),"999",INDEX(施設情報!$C$2:$C$96,MATCH($E114,施設情報!$B$2:$B$96,0))))</f>
        <v>998</v>
      </c>
      <c r="I114" s="144">
        <f t="shared" si="34"/>
        <v>46093</v>
      </c>
      <c r="J114" s="142" t="str">
        <f t="shared" si="35"/>
        <v>998-46093</v>
      </c>
      <c r="K114" s="142">
        <f t="shared" si="36"/>
        <v>0.375</v>
      </c>
      <c r="L114" s="142">
        <f t="shared" si="37"/>
        <v>0.70833333333333337</v>
      </c>
      <c r="M114" s="142">
        <f t="shared" si="38"/>
        <v>0</v>
      </c>
      <c r="N114" s="142">
        <f t="shared" si="38"/>
        <v>0</v>
      </c>
      <c r="O114" s="142">
        <f t="shared" si="38"/>
        <v>0</v>
      </c>
      <c r="P114" s="142">
        <f t="shared" si="38"/>
        <v>0</v>
      </c>
      <c r="Q114" s="142">
        <f t="shared" si="38"/>
        <v>0</v>
      </c>
      <c r="R114" s="142">
        <f t="shared" si="38"/>
        <v>0</v>
      </c>
      <c r="S114" s="142">
        <f t="shared" si="38"/>
        <v>0</v>
      </c>
      <c r="T114" s="142">
        <f t="shared" si="38"/>
        <v>0</v>
      </c>
      <c r="U114" s="142">
        <f t="shared" si="38"/>
        <v>0</v>
      </c>
      <c r="V114" s="142">
        <f t="shared" si="38"/>
        <v>100</v>
      </c>
      <c r="W114" s="142">
        <f t="shared" si="39"/>
        <v>100</v>
      </c>
      <c r="X114" s="142">
        <f t="shared" si="39"/>
        <v>100</v>
      </c>
      <c r="Y114" s="142">
        <f t="shared" si="39"/>
        <v>100</v>
      </c>
      <c r="Z114" s="142">
        <f t="shared" si="39"/>
        <v>100</v>
      </c>
      <c r="AA114" s="142">
        <f t="shared" si="39"/>
        <v>100</v>
      </c>
      <c r="AB114" s="142">
        <f t="shared" si="39"/>
        <v>100</v>
      </c>
      <c r="AC114" s="142">
        <f t="shared" si="39"/>
        <v>100</v>
      </c>
      <c r="AD114" s="142">
        <f t="shared" si="39"/>
        <v>0</v>
      </c>
      <c r="AE114" s="142">
        <f t="shared" si="39"/>
        <v>0</v>
      </c>
      <c r="AF114" s="142">
        <f t="shared" si="39"/>
        <v>0</v>
      </c>
      <c r="AG114" s="142">
        <f t="shared" si="39"/>
        <v>0</v>
      </c>
      <c r="AH114" s="142">
        <f t="shared" si="39"/>
        <v>0</v>
      </c>
      <c r="AI114" s="142">
        <f t="shared" si="39"/>
        <v>0</v>
      </c>
      <c r="AJ114" s="142">
        <f t="shared" si="39"/>
        <v>0</v>
      </c>
      <c r="AK114" s="142">
        <f ca="1">IF(AND(AND($AK$3&lt;=B114,B114&lt;=$AK$1),B114&lt;&gt;""),1,0)</f>
        <v>1</v>
      </c>
      <c r="AL114" s="140">
        <f>IF(OR(F114="工事・メンテ（共用可）",F114="要調整"),0.5,1)</f>
        <v>1</v>
      </c>
      <c r="AM114" s="136">
        <v>1</v>
      </c>
    </row>
    <row r="115" spans="1:39">
      <c r="A115" s="155">
        <v>233</v>
      </c>
      <c r="B115" s="149">
        <v>46093</v>
      </c>
      <c r="C115" s="158">
        <v>9</v>
      </c>
      <c r="D115" s="158">
        <v>17</v>
      </c>
      <c r="E115" s="208" t="s">
        <v>274</v>
      </c>
      <c r="F115" s="151" t="s">
        <v>38</v>
      </c>
      <c r="G115" s="159" t="s">
        <v>495</v>
      </c>
      <c r="H115" s="143" t="str">
        <f>IF(OR(G115="中止",G115="取消"),"998",IF(ISNA(MATCH($E115,施設情報!$B$2:$B$96,0)),"999",INDEX(施設情報!$C$2:$C$96,MATCH($E115,施設情報!$B$2:$B$96,0))))</f>
        <v>998</v>
      </c>
      <c r="I115" s="144">
        <f t="shared" si="34"/>
        <v>46093</v>
      </c>
      <c r="J115" s="142" t="str">
        <f t="shared" si="35"/>
        <v>998-46093</v>
      </c>
      <c r="K115" s="142">
        <f t="shared" si="36"/>
        <v>0.375</v>
      </c>
      <c r="L115" s="142">
        <f t="shared" si="37"/>
        <v>0.70833333333333337</v>
      </c>
      <c r="M115" s="142">
        <f t="shared" ref="M115:V124" si="40">IF(AND(M$3&gt;=$K115,M$3&lt;$L115),100*$AM115,0)</f>
        <v>0</v>
      </c>
      <c r="N115" s="142">
        <f t="shared" si="40"/>
        <v>0</v>
      </c>
      <c r="O115" s="142">
        <f t="shared" si="40"/>
        <v>0</v>
      </c>
      <c r="P115" s="142">
        <f t="shared" si="40"/>
        <v>0</v>
      </c>
      <c r="Q115" s="142">
        <f t="shared" si="40"/>
        <v>0</v>
      </c>
      <c r="R115" s="142">
        <f t="shared" si="40"/>
        <v>0</v>
      </c>
      <c r="S115" s="142">
        <f t="shared" si="40"/>
        <v>0</v>
      </c>
      <c r="T115" s="142">
        <f t="shared" si="40"/>
        <v>0</v>
      </c>
      <c r="U115" s="142">
        <f t="shared" si="40"/>
        <v>0</v>
      </c>
      <c r="V115" s="142">
        <f t="shared" si="40"/>
        <v>100</v>
      </c>
      <c r="W115" s="142">
        <f t="shared" ref="W115:AJ124" si="41">IF(AND(W$3&gt;=$K115,W$3&lt;$L115),100*$AM115,0)</f>
        <v>100</v>
      </c>
      <c r="X115" s="142">
        <f t="shared" si="41"/>
        <v>100</v>
      </c>
      <c r="Y115" s="142">
        <f t="shared" si="41"/>
        <v>100</v>
      </c>
      <c r="Z115" s="142">
        <f t="shared" si="41"/>
        <v>100</v>
      </c>
      <c r="AA115" s="142">
        <f t="shared" si="41"/>
        <v>100</v>
      </c>
      <c r="AB115" s="142">
        <f t="shared" si="41"/>
        <v>100</v>
      </c>
      <c r="AC115" s="142">
        <f t="shared" si="41"/>
        <v>100</v>
      </c>
      <c r="AD115" s="142">
        <f t="shared" si="41"/>
        <v>0</v>
      </c>
      <c r="AE115" s="142">
        <f t="shared" si="41"/>
        <v>0</v>
      </c>
      <c r="AF115" s="142">
        <f t="shared" si="41"/>
        <v>0</v>
      </c>
      <c r="AG115" s="142">
        <f t="shared" si="41"/>
        <v>0</v>
      </c>
      <c r="AH115" s="142">
        <f t="shared" si="41"/>
        <v>0</v>
      </c>
      <c r="AI115" s="142">
        <f t="shared" si="41"/>
        <v>0</v>
      </c>
      <c r="AJ115" s="142">
        <f t="shared" si="41"/>
        <v>0</v>
      </c>
      <c r="AK115" s="142">
        <f ca="1">IF(AND(AND($AK$3&lt;=B115,B115&lt;=$AK$1),B115&lt;&gt;""),1,0)</f>
        <v>1</v>
      </c>
      <c r="AL115" s="140">
        <f>IF(OR(F115="工事・メンテ（共用可）",F115="要調整"),0.5,1)</f>
        <v>1</v>
      </c>
      <c r="AM115" s="136">
        <v>1</v>
      </c>
    </row>
    <row r="116" spans="1:39">
      <c r="A116" s="155">
        <v>234</v>
      </c>
      <c r="B116" s="149">
        <v>46093</v>
      </c>
      <c r="C116" s="158">
        <v>9</v>
      </c>
      <c r="D116" s="158">
        <v>17</v>
      </c>
      <c r="E116" s="208" t="s">
        <v>275</v>
      </c>
      <c r="F116" s="151" t="s">
        <v>38</v>
      </c>
      <c r="G116" s="159" t="s">
        <v>495</v>
      </c>
      <c r="H116" s="143" t="str">
        <f>IF(OR(G116="中止",G116="取消"),"998",IF(ISNA(MATCH($E116,施設情報!$B$2:$B$96,0)),"999",INDEX(施設情報!$C$2:$C$96,MATCH($E116,施設情報!$B$2:$B$96,0))))</f>
        <v>998</v>
      </c>
      <c r="I116" s="144">
        <f t="shared" si="34"/>
        <v>46093</v>
      </c>
      <c r="J116" s="142" t="str">
        <f t="shared" si="35"/>
        <v>998-46093</v>
      </c>
      <c r="K116" s="142">
        <f t="shared" si="36"/>
        <v>0.375</v>
      </c>
      <c r="L116" s="142">
        <f t="shared" si="37"/>
        <v>0.70833333333333337</v>
      </c>
      <c r="M116" s="142">
        <f t="shared" si="40"/>
        <v>0</v>
      </c>
      <c r="N116" s="142">
        <f t="shared" si="40"/>
        <v>0</v>
      </c>
      <c r="O116" s="142">
        <f t="shared" si="40"/>
        <v>0</v>
      </c>
      <c r="P116" s="142">
        <f t="shared" si="40"/>
        <v>0</v>
      </c>
      <c r="Q116" s="142">
        <f t="shared" si="40"/>
        <v>0</v>
      </c>
      <c r="R116" s="142">
        <f t="shared" si="40"/>
        <v>0</v>
      </c>
      <c r="S116" s="142">
        <f t="shared" si="40"/>
        <v>0</v>
      </c>
      <c r="T116" s="142">
        <f t="shared" si="40"/>
        <v>0</v>
      </c>
      <c r="U116" s="142">
        <f t="shared" si="40"/>
        <v>0</v>
      </c>
      <c r="V116" s="142">
        <f t="shared" si="40"/>
        <v>100</v>
      </c>
      <c r="W116" s="142">
        <f t="shared" si="41"/>
        <v>100</v>
      </c>
      <c r="X116" s="142">
        <f t="shared" si="41"/>
        <v>100</v>
      </c>
      <c r="Y116" s="142">
        <f t="shared" si="41"/>
        <v>100</v>
      </c>
      <c r="Z116" s="142">
        <f t="shared" si="41"/>
        <v>100</v>
      </c>
      <c r="AA116" s="142">
        <f t="shared" si="41"/>
        <v>100</v>
      </c>
      <c r="AB116" s="142">
        <f t="shared" si="41"/>
        <v>100</v>
      </c>
      <c r="AC116" s="142">
        <f t="shared" si="41"/>
        <v>100</v>
      </c>
      <c r="AD116" s="142">
        <f t="shared" si="41"/>
        <v>0</v>
      </c>
      <c r="AE116" s="142">
        <f t="shared" si="41"/>
        <v>0</v>
      </c>
      <c r="AF116" s="142">
        <f t="shared" si="41"/>
        <v>0</v>
      </c>
      <c r="AG116" s="142">
        <f t="shared" si="41"/>
        <v>0</v>
      </c>
      <c r="AH116" s="142">
        <f t="shared" si="41"/>
        <v>0</v>
      </c>
      <c r="AI116" s="142">
        <f t="shared" si="41"/>
        <v>0</v>
      </c>
      <c r="AJ116" s="142">
        <f t="shared" si="41"/>
        <v>0</v>
      </c>
      <c r="AK116" s="142">
        <f ca="1">IF(AND(AND($AK$3&lt;=B116,B116&lt;=$AK$1),B116&lt;&gt;""),1,0)</f>
        <v>1</v>
      </c>
      <c r="AL116" s="140">
        <f>IF(OR(F116="工事・メンテ（共用可）",F116="要調整"),0.5,1)</f>
        <v>1</v>
      </c>
      <c r="AM116" s="136">
        <v>1</v>
      </c>
    </row>
    <row r="117" spans="1:39">
      <c r="A117" s="155">
        <v>235</v>
      </c>
      <c r="B117" s="149">
        <v>46093</v>
      </c>
      <c r="C117" s="158">
        <v>9</v>
      </c>
      <c r="D117" s="158">
        <v>17</v>
      </c>
      <c r="E117" s="208" t="s">
        <v>282</v>
      </c>
      <c r="F117" s="151" t="s">
        <v>38</v>
      </c>
      <c r="G117" s="159" t="s">
        <v>495</v>
      </c>
      <c r="H117" s="143" t="str">
        <f>IF(OR(G117="中止",G117="取消"),"998",IF(ISNA(MATCH($E117,施設情報!$B$2:$B$96,0)),"999",INDEX(施設情報!$C$2:$C$96,MATCH($E117,施設情報!$B$2:$B$96,0))))</f>
        <v>998</v>
      </c>
      <c r="I117" s="144">
        <f t="shared" si="34"/>
        <v>46093</v>
      </c>
      <c r="J117" s="142" t="str">
        <f t="shared" si="35"/>
        <v>998-46093</v>
      </c>
      <c r="K117" s="142">
        <f t="shared" si="36"/>
        <v>0.375</v>
      </c>
      <c r="L117" s="142">
        <f t="shared" si="37"/>
        <v>0.70833333333333337</v>
      </c>
      <c r="M117" s="142">
        <f t="shared" si="40"/>
        <v>0</v>
      </c>
      <c r="N117" s="142">
        <f t="shared" si="40"/>
        <v>0</v>
      </c>
      <c r="O117" s="142">
        <f t="shared" si="40"/>
        <v>0</v>
      </c>
      <c r="P117" s="142">
        <f t="shared" si="40"/>
        <v>0</v>
      </c>
      <c r="Q117" s="142">
        <f t="shared" si="40"/>
        <v>0</v>
      </c>
      <c r="R117" s="142">
        <f t="shared" si="40"/>
        <v>0</v>
      </c>
      <c r="S117" s="142">
        <f t="shared" si="40"/>
        <v>0</v>
      </c>
      <c r="T117" s="142">
        <f t="shared" si="40"/>
        <v>0</v>
      </c>
      <c r="U117" s="142">
        <f t="shared" si="40"/>
        <v>0</v>
      </c>
      <c r="V117" s="142">
        <f t="shared" si="40"/>
        <v>100</v>
      </c>
      <c r="W117" s="142">
        <f t="shared" si="41"/>
        <v>100</v>
      </c>
      <c r="X117" s="142">
        <f t="shared" si="41"/>
        <v>100</v>
      </c>
      <c r="Y117" s="142">
        <f t="shared" si="41"/>
        <v>100</v>
      </c>
      <c r="Z117" s="142">
        <f t="shared" si="41"/>
        <v>100</v>
      </c>
      <c r="AA117" s="142">
        <f t="shared" si="41"/>
        <v>100</v>
      </c>
      <c r="AB117" s="142">
        <f t="shared" si="41"/>
        <v>100</v>
      </c>
      <c r="AC117" s="142">
        <f t="shared" si="41"/>
        <v>100</v>
      </c>
      <c r="AD117" s="142">
        <f t="shared" si="41"/>
        <v>0</v>
      </c>
      <c r="AE117" s="142">
        <f t="shared" si="41"/>
        <v>0</v>
      </c>
      <c r="AF117" s="142">
        <f t="shared" si="41"/>
        <v>0</v>
      </c>
      <c r="AG117" s="142">
        <f t="shared" si="41"/>
        <v>0</v>
      </c>
      <c r="AH117" s="142">
        <f t="shared" si="41"/>
        <v>0</v>
      </c>
      <c r="AI117" s="142">
        <f t="shared" si="41"/>
        <v>0</v>
      </c>
      <c r="AJ117" s="142">
        <f t="shared" si="41"/>
        <v>0</v>
      </c>
      <c r="AK117" s="142">
        <f ca="1">IF(AND(AND($AK$3&lt;=B117,B117&lt;=$AK$1),B117&lt;&gt;""),1,0)</f>
        <v>1</v>
      </c>
      <c r="AL117" s="140">
        <f>IF(OR(F117="工事・メンテ（共用可）",F117="要調整"),0.5,1)</f>
        <v>1</v>
      </c>
      <c r="AM117" s="136">
        <v>1</v>
      </c>
    </row>
    <row r="118" spans="1:39" ht="93.75">
      <c r="A118" s="155">
        <v>254</v>
      </c>
      <c r="B118" s="149">
        <v>46094</v>
      </c>
      <c r="C118" s="158">
        <v>9</v>
      </c>
      <c r="D118" s="158">
        <v>17</v>
      </c>
      <c r="E118" s="208" t="s">
        <v>273</v>
      </c>
      <c r="F118" s="151" t="s">
        <v>38</v>
      </c>
      <c r="G118" s="159" t="s">
        <v>100</v>
      </c>
      <c r="H118" s="143" t="str">
        <f>IF(OR(G118="中止",G118="取消"),"998",IF(ISNA(MATCH($E118,施設情報!$B$2:$B$96,0)),"999",INDEX(施設情報!$C$2:$C$96,MATCH($E118,施設情報!$B$2:$B$96,0))))</f>
        <v>101</v>
      </c>
      <c r="I118" s="144">
        <f t="shared" si="34"/>
        <v>46094</v>
      </c>
      <c r="J118" s="142" t="str">
        <f t="shared" si="35"/>
        <v>101-46094</v>
      </c>
      <c r="K118" s="142">
        <f t="shared" si="36"/>
        <v>0.375</v>
      </c>
      <c r="L118" s="142">
        <f t="shared" si="37"/>
        <v>0.70833333333333337</v>
      </c>
      <c r="M118" s="142">
        <f t="shared" si="40"/>
        <v>0</v>
      </c>
      <c r="N118" s="142">
        <f t="shared" si="40"/>
        <v>0</v>
      </c>
      <c r="O118" s="142">
        <f t="shared" si="40"/>
        <v>0</v>
      </c>
      <c r="P118" s="142">
        <f t="shared" si="40"/>
        <v>0</v>
      </c>
      <c r="Q118" s="142">
        <f t="shared" si="40"/>
        <v>0</v>
      </c>
      <c r="R118" s="142">
        <f t="shared" si="40"/>
        <v>0</v>
      </c>
      <c r="S118" s="142">
        <f t="shared" si="40"/>
        <v>0</v>
      </c>
      <c r="T118" s="142">
        <f t="shared" si="40"/>
        <v>0</v>
      </c>
      <c r="U118" s="142">
        <f t="shared" si="40"/>
        <v>0</v>
      </c>
      <c r="V118" s="142">
        <f t="shared" si="40"/>
        <v>100</v>
      </c>
      <c r="W118" s="142">
        <f t="shared" si="41"/>
        <v>100</v>
      </c>
      <c r="X118" s="142">
        <f t="shared" si="41"/>
        <v>100</v>
      </c>
      <c r="Y118" s="142">
        <f t="shared" si="41"/>
        <v>100</v>
      </c>
      <c r="Z118" s="142">
        <f t="shared" si="41"/>
        <v>100</v>
      </c>
      <c r="AA118" s="142">
        <f t="shared" si="41"/>
        <v>100</v>
      </c>
      <c r="AB118" s="142">
        <f t="shared" si="41"/>
        <v>100</v>
      </c>
      <c r="AC118" s="142">
        <f t="shared" si="41"/>
        <v>100</v>
      </c>
      <c r="AD118" s="142">
        <f t="shared" si="41"/>
        <v>0</v>
      </c>
      <c r="AE118" s="142">
        <f t="shared" si="41"/>
        <v>0</v>
      </c>
      <c r="AF118" s="142">
        <f t="shared" si="41"/>
        <v>0</v>
      </c>
      <c r="AG118" s="142">
        <f t="shared" si="41"/>
        <v>0</v>
      </c>
      <c r="AH118" s="142">
        <f t="shared" si="41"/>
        <v>0</v>
      </c>
      <c r="AI118" s="142">
        <f t="shared" si="41"/>
        <v>0</v>
      </c>
      <c r="AJ118" s="142">
        <f t="shared" si="41"/>
        <v>0</v>
      </c>
      <c r="AK118" s="142">
        <f ca="1">IF(AND(AND($AK$3&lt;=B118,B118&lt;=$AK$1),B118&lt;&gt;""),1,0)</f>
        <v>1</v>
      </c>
      <c r="AL118" s="140">
        <f>IF(OR(F118="工事・メンテ（共用可）",F118="要調整"),0.5,1)</f>
        <v>1</v>
      </c>
      <c r="AM118" s="136">
        <v>1</v>
      </c>
    </row>
    <row r="119" spans="1:39">
      <c r="A119" s="155">
        <v>255</v>
      </c>
      <c r="B119" s="149">
        <v>46094</v>
      </c>
      <c r="C119" s="158">
        <v>9</v>
      </c>
      <c r="D119" s="158">
        <v>17</v>
      </c>
      <c r="E119" s="208" t="s">
        <v>274</v>
      </c>
      <c r="F119" s="151" t="s">
        <v>38</v>
      </c>
      <c r="G119" s="159" t="s">
        <v>100</v>
      </c>
      <c r="H119" s="143" t="str">
        <f>IF(OR(G119="中止",G119="取消"),"998",IF(ISNA(MATCH($E119,施設情報!$B$2:$B$96,0)),"999",INDEX(施設情報!$C$2:$C$96,MATCH($E119,施設情報!$B$2:$B$96,0))))</f>
        <v>102</v>
      </c>
      <c r="I119" s="144">
        <f t="shared" si="34"/>
        <v>46094</v>
      </c>
      <c r="J119" s="142" t="str">
        <f t="shared" si="35"/>
        <v>102-46094</v>
      </c>
      <c r="K119" s="142">
        <f t="shared" si="36"/>
        <v>0.375</v>
      </c>
      <c r="L119" s="142">
        <f t="shared" si="37"/>
        <v>0.70833333333333337</v>
      </c>
      <c r="M119" s="142">
        <f t="shared" si="40"/>
        <v>0</v>
      </c>
      <c r="N119" s="142">
        <f t="shared" si="40"/>
        <v>0</v>
      </c>
      <c r="O119" s="142">
        <f t="shared" si="40"/>
        <v>0</v>
      </c>
      <c r="P119" s="142">
        <f t="shared" si="40"/>
        <v>0</v>
      </c>
      <c r="Q119" s="142">
        <f t="shared" si="40"/>
        <v>0</v>
      </c>
      <c r="R119" s="142">
        <f t="shared" si="40"/>
        <v>0</v>
      </c>
      <c r="S119" s="142">
        <f t="shared" si="40"/>
        <v>0</v>
      </c>
      <c r="T119" s="142">
        <f t="shared" si="40"/>
        <v>0</v>
      </c>
      <c r="U119" s="142">
        <f t="shared" si="40"/>
        <v>0</v>
      </c>
      <c r="V119" s="142">
        <f t="shared" si="40"/>
        <v>100</v>
      </c>
      <c r="W119" s="142">
        <f t="shared" si="41"/>
        <v>100</v>
      </c>
      <c r="X119" s="142">
        <f t="shared" si="41"/>
        <v>100</v>
      </c>
      <c r="Y119" s="142">
        <f t="shared" si="41"/>
        <v>100</v>
      </c>
      <c r="Z119" s="142">
        <f t="shared" si="41"/>
        <v>100</v>
      </c>
      <c r="AA119" s="142">
        <f t="shared" si="41"/>
        <v>100</v>
      </c>
      <c r="AB119" s="142">
        <f t="shared" si="41"/>
        <v>100</v>
      </c>
      <c r="AC119" s="142">
        <f t="shared" si="41"/>
        <v>100</v>
      </c>
      <c r="AD119" s="142">
        <f t="shared" si="41"/>
        <v>0</v>
      </c>
      <c r="AE119" s="142">
        <f t="shared" si="41"/>
        <v>0</v>
      </c>
      <c r="AF119" s="142">
        <f t="shared" si="41"/>
        <v>0</v>
      </c>
      <c r="AG119" s="142">
        <f t="shared" si="41"/>
        <v>0</v>
      </c>
      <c r="AH119" s="142">
        <f t="shared" si="41"/>
        <v>0</v>
      </c>
      <c r="AI119" s="142">
        <f t="shared" si="41"/>
        <v>0</v>
      </c>
      <c r="AJ119" s="142">
        <f t="shared" si="41"/>
        <v>0</v>
      </c>
      <c r="AK119" s="142">
        <f ca="1">IF(AND(AND($AK$3&lt;=B119,B119&lt;=$AK$1),B119&lt;&gt;""),1,0)</f>
        <v>1</v>
      </c>
      <c r="AL119" s="140">
        <f>IF(OR(F119="工事・メンテ（共用可）",F119="要調整"),0.5,1)</f>
        <v>1</v>
      </c>
      <c r="AM119" s="136">
        <v>1</v>
      </c>
    </row>
    <row r="120" spans="1:39">
      <c r="A120" s="155">
        <v>256</v>
      </c>
      <c r="B120" s="149">
        <v>46094</v>
      </c>
      <c r="C120" s="158">
        <v>9</v>
      </c>
      <c r="D120" s="158">
        <v>17</v>
      </c>
      <c r="E120" s="208" t="s">
        <v>275</v>
      </c>
      <c r="F120" s="151" t="s">
        <v>38</v>
      </c>
      <c r="G120" s="159" t="s">
        <v>100</v>
      </c>
      <c r="H120" s="143" t="str">
        <f>IF(OR(G120="中止",G120="取消"),"998",IF(ISNA(MATCH($E120,施設情報!$B$2:$B$96,0)),"999",INDEX(施設情報!$C$2:$C$96,MATCH($E120,施設情報!$B$2:$B$96,0))))</f>
        <v>103</v>
      </c>
      <c r="I120" s="144">
        <f t="shared" si="34"/>
        <v>46094</v>
      </c>
      <c r="J120" s="142" t="str">
        <f t="shared" si="35"/>
        <v>103-46094</v>
      </c>
      <c r="K120" s="142">
        <f t="shared" si="36"/>
        <v>0.375</v>
      </c>
      <c r="L120" s="142">
        <f t="shared" si="37"/>
        <v>0.70833333333333337</v>
      </c>
      <c r="M120" s="142">
        <f t="shared" si="40"/>
        <v>0</v>
      </c>
      <c r="N120" s="142">
        <f t="shared" si="40"/>
        <v>0</v>
      </c>
      <c r="O120" s="142">
        <f t="shared" si="40"/>
        <v>0</v>
      </c>
      <c r="P120" s="142">
        <f t="shared" si="40"/>
        <v>0</v>
      </c>
      <c r="Q120" s="142">
        <f t="shared" si="40"/>
        <v>0</v>
      </c>
      <c r="R120" s="142">
        <f t="shared" si="40"/>
        <v>0</v>
      </c>
      <c r="S120" s="142">
        <f t="shared" si="40"/>
        <v>0</v>
      </c>
      <c r="T120" s="142">
        <f t="shared" si="40"/>
        <v>0</v>
      </c>
      <c r="U120" s="142">
        <f t="shared" si="40"/>
        <v>0</v>
      </c>
      <c r="V120" s="142">
        <f t="shared" si="40"/>
        <v>100</v>
      </c>
      <c r="W120" s="142">
        <f t="shared" si="41"/>
        <v>100</v>
      </c>
      <c r="X120" s="142">
        <f t="shared" si="41"/>
        <v>100</v>
      </c>
      <c r="Y120" s="142">
        <f t="shared" si="41"/>
        <v>100</v>
      </c>
      <c r="Z120" s="142">
        <f t="shared" si="41"/>
        <v>100</v>
      </c>
      <c r="AA120" s="142">
        <f t="shared" si="41"/>
        <v>100</v>
      </c>
      <c r="AB120" s="142">
        <f t="shared" si="41"/>
        <v>100</v>
      </c>
      <c r="AC120" s="142">
        <f t="shared" si="41"/>
        <v>100</v>
      </c>
      <c r="AD120" s="142">
        <f t="shared" si="41"/>
        <v>0</v>
      </c>
      <c r="AE120" s="142">
        <f t="shared" si="41"/>
        <v>0</v>
      </c>
      <c r="AF120" s="142">
        <f t="shared" si="41"/>
        <v>0</v>
      </c>
      <c r="AG120" s="142">
        <f t="shared" si="41"/>
        <v>0</v>
      </c>
      <c r="AH120" s="142">
        <f t="shared" si="41"/>
        <v>0</v>
      </c>
      <c r="AI120" s="142">
        <f t="shared" si="41"/>
        <v>0</v>
      </c>
      <c r="AJ120" s="142">
        <f t="shared" si="41"/>
        <v>0</v>
      </c>
      <c r="AK120" s="142">
        <f ca="1">IF(AND(AND($AK$3&lt;=B120,B120&lt;=$AK$1),B120&lt;&gt;""),1,0)</f>
        <v>1</v>
      </c>
      <c r="AL120" s="140">
        <f>IF(OR(F120="工事・メンテ（共用可）",F120="要調整"),0.5,1)</f>
        <v>1</v>
      </c>
      <c r="AM120" s="136">
        <v>1</v>
      </c>
    </row>
    <row r="121" spans="1:39">
      <c r="A121" s="155">
        <v>257</v>
      </c>
      <c r="B121" s="149">
        <v>46094</v>
      </c>
      <c r="C121" s="158">
        <v>9</v>
      </c>
      <c r="D121" s="158">
        <v>17</v>
      </c>
      <c r="E121" s="208" t="s">
        <v>282</v>
      </c>
      <c r="F121" s="151" t="s">
        <v>38</v>
      </c>
      <c r="G121" s="159" t="s">
        <v>100</v>
      </c>
      <c r="H121" s="143" t="str">
        <f>IF(OR(G121="中止",G121="取消"),"998",IF(ISNA(MATCH($E121,施設情報!$B$2:$B$96,0)),"999",INDEX(施設情報!$C$2:$C$96,MATCH($E121,施設情報!$B$2:$B$96,0))))</f>
        <v>104</v>
      </c>
      <c r="I121" s="144">
        <f t="shared" si="34"/>
        <v>46094</v>
      </c>
      <c r="J121" s="142" t="str">
        <f t="shared" si="35"/>
        <v>104-46094</v>
      </c>
      <c r="K121" s="142">
        <f t="shared" si="36"/>
        <v>0.375</v>
      </c>
      <c r="L121" s="142">
        <f t="shared" si="37"/>
        <v>0.70833333333333337</v>
      </c>
      <c r="M121" s="142">
        <f t="shared" si="40"/>
        <v>0</v>
      </c>
      <c r="N121" s="142">
        <f t="shared" si="40"/>
        <v>0</v>
      </c>
      <c r="O121" s="142">
        <f t="shared" si="40"/>
        <v>0</v>
      </c>
      <c r="P121" s="142">
        <f t="shared" si="40"/>
        <v>0</v>
      </c>
      <c r="Q121" s="142">
        <f t="shared" si="40"/>
        <v>0</v>
      </c>
      <c r="R121" s="142">
        <f t="shared" si="40"/>
        <v>0</v>
      </c>
      <c r="S121" s="142">
        <f t="shared" si="40"/>
        <v>0</v>
      </c>
      <c r="T121" s="142">
        <f t="shared" si="40"/>
        <v>0</v>
      </c>
      <c r="U121" s="142">
        <f t="shared" si="40"/>
        <v>0</v>
      </c>
      <c r="V121" s="142">
        <f t="shared" si="40"/>
        <v>100</v>
      </c>
      <c r="W121" s="142">
        <f t="shared" si="41"/>
        <v>100</v>
      </c>
      <c r="X121" s="142">
        <f t="shared" si="41"/>
        <v>100</v>
      </c>
      <c r="Y121" s="142">
        <f t="shared" si="41"/>
        <v>100</v>
      </c>
      <c r="Z121" s="142">
        <f t="shared" si="41"/>
        <v>100</v>
      </c>
      <c r="AA121" s="142">
        <f t="shared" si="41"/>
        <v>100</v>
      </c>
      <c r="AB121" s="142">
        <f t="shared" si="41"/>
        <v>100</v>
      </c>
      <c r="AC121" s="142">
        <f t="shared" si="41"/>
        <v>100</v>
      </c>
      <c r="AD121" s="142">
        <f t="shared" si="41"/>
        <v>0</v>
      </c>
      <c r="AE121" s="142">
        <f t="shared" si="41"/>
        <v>0</v>
      </c>
      <c r="AF121" s="142">
        <f t="shared" si="41"/>
        <v>0</v>
      </c>
      <c r="AG121" s="142">
        <f t="shared" si="41"/>
        <v>0</v>
      </c>
      <c r="AH121" s="142">
        <f t="shared" si="41"/>
        <v>0</v>
      </c>
      <c r="AI121" s="142">
        <f t="shared" si="41"/>
        <v>0</v>
      </c>
      <c r="AJ121" s="142">
        <f t="shared" si="41"/>
        <v>0</v>
      </c>
      <c r="AK121" s="142">
        <f ca="1">IF(AND(AND($AK$3&lt;=B121,B121&lt;=$AK$1),B121&lt;&gt;""),1,0)</f>
        <v>1</v>
      </c>
      <c r="AL121" s="140">
        <f>IF(OR(F121="工事・メンテ（共用可）",F121="要調整"),0.5,1)</f>
        <v>1</v>
      </c>
      <c r="AM121" s="136">
        <v>1</v>
      </c>
    </row>
    <row r="122" spans="1:39">
      <c r="A122" s="155">
        <v>21</v>
      </c>
      <c r="B122" s="149">
        <v>46095</v>
      </c>
      <c r="C122" s="158">
        <v>0</v>
      </c>
      <c r="D122" s="158">
        <v>24</v>
      </c>
      <c r="E122" s="156" t="s">
        <v>28</v>
      </c>
      <c r="F122" s="151" t="s">
        <v>29</v>
      </c>
      <c r="G122" s="159" t="s">
        <v>1</v>
      </c>
      <c r="H122" s="143" t="str">
        <f>IF(OR(G122="中止",G122="取消"),"998",IF(ISNA(MATCH($E122,施設情報!$B$2:$B$96,0)),"999",INDEX(施設情報!$C$2:$C$96,MATCH($E122,施設情報!$B$2:$B$96,0))))</f>
        <v>001</v>
      </c>
      <c r="I122" s="144">
        <f t="shared" si="34"/>
        <v>46095</v>
      </c>
      <c r="J122" s="142" t="str">
        <f t="shared" si="35"/>
        <v>001-46095</v>
      </c>
      <c r="K122" s="142">
        <f t="shared" si="36"/>
        <v>0</v>
      </c>
      <c r="L122" s="142">
        <f t="shared" si="37"/>
        <v>1</v>
      </c>
      <c r="M122" s="142">
        <f t="shared" si="40"/>
        <v>100</v>
      </c>
      <c r="N122" s="142">
        <f t="shared" si="40"/>
        <v>100</v>
      </c>
      <c r="O122" s="142">
        <f t="shared" si="40"/>
        <v>100</v>
      </c>
      <c r="P122" s="142">
        <f t="shared" si="40"/>
        <v>100</v>
      </c>
      <c r="Q122" s="142">
        <f t="shared" si="40"/>
        <v>100</v>
      </c>
      <c r="R122" s="142">
        <f t="shared" si="40"/>
        <v>100</v>
      </c>
      <c r="S122" s="142">
        <f t="shared" si="40"/>
        <v>100</v>
      </c>
      <c r="T122" s="142">
        <f t="shared" si="40"/>
        <v>100</v>
      </c>
      <c r="U122" s="142">
        <f t="shared" si="40"/>
        <v>100</v>
      </c>
      <c r="V122" s="142">
        <f t="shared" si="40"/>
        <v>100</v>
      </c>
      <c r="W122" s="142">
        <f t="shared" si="41"/>
        <v>100</v>
      </c>
      <c r="X122" s="142">
        <f t="shared" si="41"/>
        <v>100</v>
      </c>
      <c r="Y122" s="142">
        <f t="shared" si="41"/>
        <v>100</v>
      </c>
      <c r="Z122" s="142">
        <f t="shared" si="41"/>
        <v>100</v>
      </c>
      <c r="AA122" s="142">
        <f t="shared" si="41"/>
        <v>100</v>
      </c>
      <c r="AB122" s="142">
        <f t="shared" si="41"/>
        <v>100</v>
      </c>
      <c r="AC122" s="142">
        <f t="shared" si="41"/>
        <v>100</v>
      </c>
      <c r="AD122" s="142">
        <f t="shared" si="41"/>
        <v>100</v>
      </c>
      <c r="AE122" s="142">
        <f t="shared" si="41"/>
        <v>100</v>
      </c>
      <c r="AF122" s="142">
        <f t="shared" si="41"/>
        <v>100</v>
      </c>
      <c r="AG122" s="142">
        <f t="shared" si="41"/>
        <v>100</v>
      </c>
      <c r="AH122" s="142">
        <f t="shared" si="41"/>
        <v>100</v>
      </c>
      <c r="AI122" s="142">
        <f t="shared" si="41"/>
        <v>100</v>
      </c>
      <c r="AJ122" s="142">
        <f t="shared" si="41"/>
        <v>100</v>
      </c>
      <c r="AK122" s="142">
        <f ca="1">IF(AND(AND($AK$3&lt;=B122,B122&lt;=$AK$1),B122&lt;&gt;""),1,0)</f>
        <v>1</v>
      </c>
      <c r="AL122" s="140">
        <f>IF(OR(F122="工事・メンテ（共用可）",F122="要調整"),0.5,1)</f>
        <v>1</v>
      </c>
      <c r="AM122" s="136">
        <v>1</v>
      </c>
    </row>
    <row r="123" spans="1:39">
      <c r="A123" s="155">
        <v>22</v>
      </c>
      <c r="B123" s="149">
        <v>46096</v>
      </c>
      <c r="C123" s="158">
        <v>0</v>
      </c>
      <c r="D123" s="158">
        <v>24</v>
      </c>
      <c r="E123" s="156" t="s">
        <v>28</v>
      </c>
      <c r="F123" s="151" t="s">
        <v>29</v>
      </c>
      <c r="G123" s="159" t="s">
        <v>1</v>
      </c>
      <c r="H123" s="143" t="str">
        <f>IF(OR(G123="中止",G123="取消"),"998",IF(ISNA(MATCH($E123,施設情報!$B$2:$B$96,0)),"999",INDEX(施設情報!$C$2:$C$96,MATCH($E123,施設情報!$B$2:$B$96,0))))</f>
        <v>001</v>
      </c>
      <c r="I123" s="144">
        <f t="shared" si="34"/>
        <v>46096</v>
      </c>
      <c r="J123" s="142" t="str">
        <f t="shared" si="35"/>
        <v>001-46096</v>
      </c>
      <c r="K123" s="142">
        <f t="shared" si="36"/>
        <v>0</v>
      </c>
      <c r="L123" s="142">
        <f t="shared" si="37"/>
        <v>1</v>
      </c>
      <c r="M123" s="142">
        <f t="shared" si="40"/>
        <v>100</v>
      </c>
      <c r="N123" s="142">
        <f t="shared" si="40"/>
        <v>100</v>
      </c>
      <c r="O123" s="142">
        <f t="shared" si="40"/>
        <v>100</v>
      </c>
      <c r="P123" s="142">
        <f t="shared" si="40"/>
        <v>100</v>
      </c>
      <c r="Q123" s="142">
        <f t="shared" si="40"/>
        <v>100</v>
      </c>
      <c r="R123" s="142">
        <f t="shared" si="40"/>
        <v>100</v>
      </c>
      <c r="S123" s="142">
        <f t="shared" si="40"/>
        <v>100</v>
      </c>
      <c r="T123" s="142">
        <f t="shared" si="40"/>
        <v>100</v>
      </c>
      <c r="U123" s="142">
        <f t="shared" si="40"/>
        <v>100</v>
      </c>
      <c r="V123" s="142">
        <f t="shared" si="40"/>
        <v>100</v>
      </c>
      <c r="W123" s="142">
        <f t="shared" si="41"/>
        <v>100</v>
      </c>
      <c r="X123" s="142">
        <f t="shared" si="41"/>
        <v>100</v>
      </c>
      <c r="Y123" s="142">
        <f t="shared" si="41"/>
        <v>100</v>
      </c>
      <c r="Z123" s="142">
        <f t="shared" si="41"/>
        <v>100</v>
      </c>
      <c r="AA123" s="142">
        <f t="shared" si="41"/>
        <v>100</v>
      </c>
      <c r="AB123" s="142">
        <f t="shared" si="41"/>
        <v>100</v>
      </c>
      <c r="AC123" s="142">
        <f t="shared" si="41"/>
        <v>100</v>
      </c>
      <c r="AD123" s="142">
        <f t="shared" si="41"/>
        <v>100</v>
      </c>
      <c r="AE123" s="142">
        <f t="shared" si="41"/>
        <v>100</v>
      </c>
      <c r="AF123" s="142">
        <f t="shared" si="41"/>
        <v>100</v>
      </c>
      <c r="AG123" s="142">
        <f t="shared" si="41"/>
        <v>100</v>
      </c>
      <c r="AH123" s="142">
        <f t="shared" si="41"/>
        <v>100</v>
      </c>
      <c r="AI123" s="142">
        <f t="shared" si="41"/>
        <v>100</v>
      </c>
      <c r="AJ123" s="142">
        <f t="shared" si="41"/>
        <v>100</v>
      </c>
      <c r="AK123" s="142">
        <f ca="1">IF(AND(AND($AK$3&lt;=B123,B123&lt;=$AK$1),B123&lt;&gt;""),1,0)</f>
        <v>1</v>
      </c>
      <c r="AL123" s="140">
        <f>IF(OR(F123="工事・メンテ（共用可）",F123="要調整"),0.5,1)</f>
        <v>1</v>
      </c>
      <c r="AM123" s="136">
        <v>1</v>
      </c>
    </row>
    <row r="124" spans="1:39" ht="93.75">
      <c r="A124" s="155">
        <v>229</v>
      </c>
      <c r="B124" s="149">
        <v>46100</v>
      </c>
      <c r="C124" s="158">
        <v>9</v>
      </c>
      <c r="D124" s="158">
        <v>17</v>
      </c>
      <c r="E124" s="208" t="s">
        <v>273</v>
      </c>
      <c r="F124" s="151" t="s">
        <v>38</v>
      </c>
      <c r="G124" s="159" t="s">
        <v>495</v>
      </c>
      <c r="H124" s="143" t="str">
        <f>IF(OR(G124="中止",G124="取消"),"998",IF(ISNA(MATCH($E124,施設情報!$B$2:$B$96,0)),"999",INDEX(施設情報!$C$2:$C$96,MATCH($E124,施設情報!$B$2:$B$96,0))))</f>
        <v>998</v>
      </c>
      <c r="I124" s="144">
        <f t="shared" si="34"/>
        <v>46100</v>
      </c>
      <c r="J124" s="142" t="str">
        <f t="shared" si="35"/>
        <v>998-46100</v>
      </c>
      <c r="K124" s="142">
        <f t="shared" si="36"/>
        <v>0.375</v>
      </c>
      <c r="L124" s="142">
        <f t="shared" si="37"/>
        <v>0.70833333333333337</v>
      </c>
      <c r="M124" s="142">
        <f t="shared" si="40"/>
        <v>0</v>
      </c>
      <c r="N124" s="142">
        <f t="shared" si="40"/>
        <v>0</v>
      </c>
      <c r="O124" s="142">
        <f t="shared" si="40"/>
        <v>0</v>
      </c>
      <c r="P124" s="142">
        <f t="shared" si="40"/>
        <v>0</v>
      </c>
      <c r="Q124" s="142">
        <f t="shared" si="40"/>
        <v>0</v>
      </c>
      <c r="R124" s="142">
        <f t="shared" si="40"/>
        <v>0</v>
      </c>
      <c r="S124" s="142">
        <f t="shared" si="40"/>
        <v>0</v>
      </c>
      <c r="T124" s="142">
        <f t="shared" si="40"/>
        <v>0</v>
      </c>
      <c r="U124" s="142">
        <f t="shared" si="40"/>
        <v>0</v>
      </c>
      <c r="V124" s="142">
        <f t="shared" si="40"/>
        <v>100</v>
      </c>
      <c r="W124" s="142">
        <f t="shared" si="41"/>
        <v>100</v>
      </c>
      <c r="X124" s="142">
        <f t="shared" si="41"/>
        <v>100</v>
      </c>
      <c r="Y124" s="142">
        <f t="shared" si="41"/>
        <v>100</v>
      </c>
      <c r="Z124" s="142">
        <f t="shared" si="41"/>
        <v>100</v>
      </c>
      <c r="AA124" s="142">
        <f t="shared" si="41"/>
        <v>100</v>
      </c>
      <c r="AB124" s="142">
        <f t="shared" si="41"/>
        <v>100</v>
      </c>
      <c r="AC124" s="142">
        <f t="shared" si="41"/>
        <v>100</v>
      </c>
      <c r="AD124" s="142">
        <f t="shared" si="41"/>
        <v>0</v>
      </c>
      <c r="AE124" s="142">
        <f t="shared" si="41"/>
        <v>0</v>
      </c>
      <c r="AF124" s="142">
        <f t="shared" si="41"/>
        <v>0</v>
      </c>
      <c r="AG124" s="142">
        <f t="shared" si="41"/>
        <v>0</v>
      </c>
      <c r="AH124" s="142">
        <f t="shared" si="41"/>
        <v>0</v>
      </c>
      <c r="AI124" s="142">
        <f t="shared" si="41"/>
        <v>0</v>
      </c>
      <c r="AJ124" s="142">
        <f t="shared" si="41"/>
        <v>0</v>
      </c>
      <c r="AK124" s="142">
        <f ca="1">IF(AND(AND($AK$3&lt;=B124,B124&lt;=$AK$1),B124&lt;&gt;""),1,0)</f>
        <v>1</v>
      </c>
      <c r="AL124" s="140">
        <f>IF(OR(F124="工事・メンテ（共用可）",F124="要調整"),0.5,1)</f>
        <v>1</v>
      </c>
      <c r="AM124" s="136">
        <v>1</v>
      </c>
    </row>
    <row r="125" spans="1:39" ht="93.75">
      <c r="A125" s="155">
        <v>231</v>
      </c>
      <c r="B125" s="149">
        <v>46100</v>
      </c>
      <c r="C125" s="158">
        <v>9</v>
      </c>
      <c r="D125" s="158">
        <v>17</v>
      </c>
      <c r="E125" s="208" t="s">
        <v>273</v>
      </c>
      <c r="F125" s="151" t="s">
        <v>38</v>
      </c>
      <c r="G125" s="159" t="s">
        <v>495</v>
      </c>
      <c r="H125" s="143" t="str">
        <f>IF(OR(G125="中止",G125="取消"),"998",IF(ISNA(MATCH($E125,施設情報!$B$2:$B$96,0)),"999",INDEX(施設情報!$C$2:$C$96,MATCH($E125,施設情報!$B$2:$B$96,0))))</f>
        <v>998</v>
      </c>
      <c r="I125" s="144">
        <f t="shared" si="34"/>
        <v>46100</v>
      </c>
      <c r="J125" s="142" t="str">
        <f t="shared" si="35"/>
        <v>998-46100</v>
      </c>
      <c r="K125" s="142">
        <f t="shared" si="36"/>
        <v>0.375</v>
      </c>
      <c r="L125" s="142">
        <f t="shared" si="37"/>
        <v>0.70833333333333337</v>
      </c>
      <c r="M125" s="142">
        <f t="shared" ref="M125:V139" si="42">IF(AND(M$3&gt;=$K125,M$3&lt;$L125),100*$AM125,0)</f>
        <v>0</v>
      </c>
      <c r="N125" s="142">
        <f t="shared" si="42"/>
        <v>0</v>
      </c>
      <c r="O125" s="142">
        <f t="shared" si="42"/>
        <v>0</v>
      </c>
      <c r="P125" s="142">
        <f t="shared" si="42"/>
        <v>0</v>
      </c>
      <c r="Q125" s="142">
        <f t="shared" si="42"/>
        <v>0</v>
      </c>
      <c r="R125" s="142">
        <f t="shared" si="42"/>
        <v>0</v>
      </c>
      <c r="S125" s="142">
        <f t="shared" si="42"/>
        <v>0</v>
      </c>
      <c r="T125" s="142">
        <f t="shared" si="42"/>
        <v>0</v>
      </c>
      <c r="U125" s="142">
        <f t="shared" si="42"/>
        <v>0</v>
      </c>
      <c r="V125" s="142">
        <f t="shared" si="42"/>
        <v>100</v>
      </c>
      <c r="W125" s="142">
        <f t="shared" ref="W125:AJ139" si="43">IF(AND(W$3&gt;=$K125,W$3&lt;$L125),100*$AM125,0)</f>
        <v>100</v>
      </c>
      <c r="X125" s="142">
        <f t="shared" si="43"/>
        <v>100</v>
      </c>
      <c r="Y125" s="142">
        <f t="shared" si="43"/>
        <v>100</v>
      </c>
      <c r="Z125" s="142">
        <f t="shared" si="43"/>
        <v>100</v>
      </c>
      <c r="AA125" s="142">
        <f t="shared" si="43"/>
        <v>100</v>
      </c>
      <c r="AB125" s="142">
        <f t="shared" si="43"/>
        <v>100</v>
      </c>
      <c r="AC125" s="142">
        <f t="shared" si="43"/>
        <v>100</v>
      </c>
      <c r="AD125" s="142">
        <f t="shared" si="43"/>
        <v>0</v>
      </c>
      <c r="AE125" s="142">
        <f t="shared" si="43"/>
        <v>0</v>
      </c>
      <c r="AF125" s="142">
        <f t="shared" si="43"/>
        <v>0</v>
      </c>
      <c r="AG125" s="142">
        <f t="shared" si="43"/>
        <v>0</v>
      </c>
      <c r="AH125" s="142">
        <f t="shared" si="43"/>
        <v>0</v>
      </c>
      <c r="AI125" s="142">
        <f t="shared" si="43"/>
        <v>0</v>
      </c>
      <c r="AJ125" s="142">
        <f t="shared" si="43"/>
        <v>0</v>
      </c>
      <c r="AK125" s="142">
        <f ca="1">IF(AND(AND($AK$3&lt;=B125,B125&lt;=$AK$1),B125&lt;&gt;""),1,0)</f>
        <v>1</v>
      </c>
      <c r="AL125" s="140">
        <f>IF(OR(F125="工事・メンテ（共用可）",F125="要調整"),0.5,1)</f>
        <v>1</v>
      </c>
      <c r="AM125" s="136">
        <v>1</v>
      </c>
    </row>
    <row r="126" spans="1:39">
      <c r="A126" s="155">
        <v>236</v>
      </c>
      <c r="B126" s="149">
        <v>46100</v>
      </c>
      <c r="C126" s="158">
        <v>9</v>
      </c>
      <c r="D126" s="158">
        <v>17</v>
      </c>
      <c r="E126" s="208" t="s">
        <v>274</v>
      </c>
      <c r="F126" s="151" t="s">
        <v>38</v>
      </c>
      <c r="G126" s="159" t="s">
        <v>495</v>
      </c>
      <c r="H126" s="143" t="str">
        <f>IF(OR(G126="中止",G126="取消"),"998",IF(ISNA(MATCH($E126,施設情報!$B$2:$B$96,0)),"999",INDEX(施設情報!$C$2:$C$96,MATCH($E126,施設情報!$B$2:$B$96,0))))</f>
        <v>998</v>
      </c>
      <c r="I126" s="144">
        <f t="shared" si="34"/>
        <v>46100</v>
      </c>
      <c r="J126" s="142" t="str">
        <f t="shared" si="35"/>
        <v>998-46100</v>
      </c>
      <c r="K126" s="142">
        <f t="shared" si="36"/>
        <v>0.375</v>
      </c>
      <c r="L126" s="142">
        <f t="shared" si="37"/>
        <v>0.70833333333333337</v>
      </c>
      <c r="M126" s="142">
        <f t="shared" si="42"/>
        <v>0</v>
      </c>
      <c r="N126" s="142">
        <f t="shared" si="42"/>
        <v>0</v>
      </c>
      <c r="O126" s="142">
        <f t="shared" si="42"/>
        <v>0</v>
      </c>
      <c r="P126" s="142">
        <f t="shared" si="42"/>
        <v>0</v>
      </c>
      <c r="Q126" s="142">
        <f t="shared" si="42"/>
        <v>0</v>
      </c>
      <c r="R126" s="142">
        <f t="shared" si="42"/>
        <v>0</v>
      </c>
      <c r="S126" s="142">
        <f t="shared" si="42"/>
        <v>0</v>
      </c>
      <c r="T126" s="142">
        <f t="shared" si="42"/>
        <v>0</v>
      </c>
      <c r="U126" s="142">
        <f t="shared" si="42"/>
        <v>0</v>
      </c>
      <c r="V126" s="142">
        <f t="shared" si="42"/>
        <v>100</v>
      </c>
      <c r="W126" s="142">
        <f t="shared" si="43"/>
        <v>100</v>
      </c>
      <c r="X126" s="142">
        <f t="shared" si="43"/>
        <v>100</v>
      </c>
      <c r="Y126" s="142">
        <f t="shared" si="43"/>
        <v>100</v>
      </c>
      <c r="Z126" s="142">
        <f t="shared" si="43"/>
        <v>100</v>
      </c>
      <c r="AA126" s="142">
        <f t="shared" si="43"/>
        <v>100</v>
      </c>
      <c r="AB126" s="142">
        <f t="shared" si="43"/>
        <v>100</v>
      </c>
      <c r="AC126" s="142">
        <f t="shared" si="43"/>
        <v>100</v>
      </c>
      <c r="AD126" s="142">
        <f t="shared" si="43"/>
        <v>0</v>
      </c>
      <c r="AE126" s="142">
        <f t="shared" si="43"/>
        <v>0</v>
      </c>
      <c r="AF126" s="142">
        <f t="shared" si="43"/>
        <v>0</v>
      </c>
      <c r="AG126" s="142">
        <f t="shared" si="43"/>
        <v>0</v>
      </c>
      <c r="AH126" s="142">
        <f t="shared" si="43"/>
        <v>0</v>
      </c>
      <c r="AI126" s="142">
        <f t="shared" si="43"/>
        <v>0</v>
      </c>
      <c r="AJ126" s="142">
        <f t="shared" si="43"/>
        <v>0</v>
      </c>
      <c r="AK126" s="142">
        <f ca="1">IF(AND(AND($AK$3&lt;=B126,B126&lt;=$AK$1),B126&lt;&gt;""),1,0)</f>
        <v>1</v>
      </c>
      <c r="AL126" s="140">
        <f>IF(OR(F126="工事・メンテ（共用可）",F126="要調整"),0.5,1)</f>
        <v>1</v>
      </c>
      <c r="AM126" s="136">
        <v>1</v>
      </c>
    </row>
    <row r="127" spans="1:39">
      <c r="A127" s="155">
        <v>237</v>
      </c>
      <c r="B127" s="149">
        <v>46100</v>
      </c>
      <c r="C127" s="158">
        <v>9</v>
      </c>
      <c r="D127" s="158">
        <v>17</v>
      </c>
      <c r="E127" s="208" t="s">
        <v>275</v>
      </c>
      <c r="F127" s="151" t="s">
        <v>38</v>
      </c>
      <c r="G127" s="159" t="s">
        <v>495</v>
      </c>
      <c r="H127" s="143" t="str">
        <f>IF(OR(G127="中止",G127="取消"),"998",IF(ISNA(MATCH($E127,施設情報!$B$2:$B$96,0)),"999",INDEX(施設情報!$C$2:$C$96,MATCH($E127,施設情報!$B$2:$B$96,0))))</f>
        <v>998</v>
      </c>
      <c r="I127" s="144">
        <f t="shared" si="34"/>
        <v>46100</v>
      </c>
      <c r="J127" s="142" t="str">
        <f t="shared" si="35"/>
        <v>998-46100</v>
      </c>
      <c r="K127" s="142">
        <f t="shared" si="36"/>
        <v>0.375</v>
      </c>
      <c r="L127" s="142">
        <f t="shared" si="37"/>
        <v>0.70833333333333337</v>
      </c>
      <c r="M127" s="142">
        <f t="shared" si="42"/>
        <v>0</v>
      </c>
      <c r="N127" s="142">
        <f t="shared" si="42"/>
        <v>0</v>
      </c>
      <c r="O127" s="142">
        <f t="shared" si="42"/>
        <v>0</v>
      </c>
      <c r="P127" s="142">
        <f t="shared" si="42"/>
        <v>0</v>
      </c>
      <c r="Q127" s="142">
        <f t="shared" si="42"/>
        <v>0</v>
      </c>
      <c r="R127" s="142">
        <f t="shared" si="42"/>
        <v>0</v>
      </c>
      <c r="S127" s="142">
        <f t="shared" si="42"/>
        <v>0</v>
      </c>
      <c r="T127" s="142">
        <f t="shared" si="42"/>
        <v>0</v>
      </c>
      <c r="U127" s="142">
        <f t="shared" si="42"/>
        <v>0</v>
      </c>
      <c r="V127" s="142">
        <f t="shared" si="42"/>
        <v>100</v>
      </c>
      <c r="W127" s="142">
        <f t="shared" si="43"/>
        <v>100</v>
      </c>
      <c r="X127" s="142">
        <f t="shared" si="43"/>
        <v>100</v>
      </c>
      <c r="Y127" s="142">
        <f t="shared" si="43"/>
        <v>100</v>
      </c>
      <c r="Z127" s="142">
        <f t="shared" si="43"/>
        <v>100</v>
      </c>
      <c r="AA127" s="142">
        <f t="shared" si="43"/>
        <v>100</v>
      </c>
      <c r="AB127" s="142">
        <f t="shared" si="43"/>
        <v>100</v>
      </c>
      <c r="AC127" s="142">
        <f t="shared" si="43"/>
        <v>100</v>
      </c>
      <c r="AD127" s="142">
        <f t="shared" si="43"/>
        <v>0</v>
      </c>
      <c r="AE127" s="142">
        <f t="shared" si="43"/>
        <v>0</v>
      </c>
      <c r="AF127" s="142">
        <f t="shared" si="43"/>
        <v>0</v>
      </c>
      <c r="AG127" s="142">
        <f t="shared" si="43"/>
        <v>0</v>
      </c>
      <c r="AH127" s="142">
        <f t="shared" si="43"/>
        <v>0</v>
      </c>
      <c r="AI127" s="142">
        <f t="shared" si="43"/>
        <v>0</v>
      </c>
      <c r="AJ127" s="142">
        <f t="shared" si="43"/>
        <v>0</v>
      </c>
      <c r="AK127" s="142">
        <f ca="1">IF(AND(AND($AK$3&lt;=B127,B127&lt;=$AK$1),B127&lt;&gt;""),1,0)</f>
        <v>1</v>
      </c>
      <c r="AL127" s="140">
        <f>IF(OR(F127="工事・メンテ（共用可）",F127="要調整"),0.5,1)</f>
        <v>1</v>
      </c>
      <c r="AM127" s="136">
        <v>1</v>
      </c>
    </row>
    <row r="128" spans="1:39">
      <c r="A128" s="155">
        <v>238</v>
      </c>
      <c r="B128" s="149">
        <v>46100</v>
      </c>
      <c r="C128" s="158">
        <v>9</v>
      </c>
      <c r="D128" s="158">
        <v>17</v>
      </c>
      <c r="E128" s="208" t="s">
        <v>282</v>
      </c>
      <c r="F128" s="151" t="s">
        <v>38</v>
      </c>
      <c r="G128" s="159" t="s">
        <v>495</v>
      </c>
      <c r="H128" s="143" t="str">
        <f>IF(OR(G128="中止",G128="取消"),"998",IF(ISNA(MATCH($E128,施設情報!$B$2:$B$96,0)),"999",INDEX(施設情報!$C$2:$C$96,MATCH($E128,施設情報!$B$2:$B$96,0))))</f>
        <v>998</v>
      </c>
      <c r="I128" s="144">
        <f t="shared" si="34"/>
        <v>46100</v>
      </c>
      <c r="J128" s="142" t="str">
        <f t="shared" si="35"/>
        <v>998-46100</v>
      </c>
      <c r="K128" s="142">
        <f t="shared" si="36"/>
        <v>0.375</v>
      </c>
      <c r="L128" s="142">
        <f t="shared" si="37"/>
        <v>0.70833333333333337</v>
      </c>
      <c r="M128" s="142">
        <f t="shared" si="42"/>
        <v>0</v>
      </c>
      <c r="N128" s="142">
        <f t="shared" si="42"/>
        <v>0</v>
      </c>
      <c r="O128" s="142">
        <f t="shared" si="42"/>
        <v>0</v>
      </c>
      <c r="P128" s="142">
        <f t="shared" si="42"/>
        <v>0</v>
      </c>
      <c r="Q128" s="142">
        <f t="shared" si="42"/>
        <v>0</v>
      </c>
      <c r="R128" s="142">
        <f t="shared" si="42"/>
        <v>0</v>
      </c>
      <c r="S128" s="142">
        <f t="shared" si="42"/>
        <v>0</v>
      </c>
      <c r="T128" s="142">
        <f t="shared" si="42"/>
        <v>0</v>
      </c>
      <c r="U128" s="142">
        <f t="shared" si="42"/>
        <v>0</v>
      </c>
      <c r="V128" s="142">
        <f t="shared" si="42"/>
        <v>100</v>
      </c>
      <c r="W128" s="142">
        <f t="shared" si="43"/>
        <v>100</v>
      </c>
      <c r="X128" s="142">
        <f t="shared" si="43"/>
        <v>100</v>
      </c>
      <c r="Y128" s="142">
        <f t="shared" si="43"/>
        <v>100</v>
      </c>
      <c r="Z128" s="142">
        <f t="shared" si="43"/>
        <v>100</v>
      </c>
      <c r="AA128" s="142">
        <f t="shared" si="43"/>
        <v>100</v>
      </c>
      <c r="AB128" s="142">
        <f t="shared" si="43"/>
        <v>100</v>
      </c>
      <c r="AC128" s="142">
        <f t="shared" si="43"/>
        <v>100</v>
      </c>
      <c r="AD128" s="142">
        <f t="shared" si="43"/>
        <v>0</v>
      </c>
      <c r="AE128" s="142">
        <f t="shared" si="43"/>
        <v>0</v>
      </c>
      <c r="AF128" s="142">
        <f t="shared" si="43"/>
        <v>0</v>
      </c>
      <c r="AG128" s="142">
        <f t="shared" si="43"/>
        <v>0</v>
      </c>
      <c r="AH128" s="142">
        <f t="shared" si="43"/>
        <v>0</v>
      </c>
      <c r="AI128" s="142">
        <f t="shared" si="43"/>
        <v>0</v>
      </c>
      <c r="AJ128" s="142">
        <f t="shared" si="43"/>
        <v>0</v>
      </c>
      <c r="AK128" s="142">
        <f ca="1">IF(AND(AND($AK$3&lt;=B128,B128&lt;=$AK$1),B128&lt;&gt;""),1,0)</f>
        <v>1</v>
      </c>
      <c r="AL128" s="140">
        <f>IF(OR(F128="工事・メンテ（共用可）",F128="要調整"),0.5,1)</f>
        <v>1</v>
      </c>
      <c r="AM128" s="136">
        <v>1</v>
      </c>
    </row>
    <row r="129" spans="1:39">
      <c r="A129" s="155">
        <v>109</v>
      </c>
      <c r="B129" s="149">
        <v>46101</v>
      </c>
      <c r="C129" s="158">
        <v>0</v>
      </c>
      <c r="D129" s="158">
        <v>24</v>
      </c>
      <c r="E129" s="156" t="s">
        <v>28</v>
      </c>
      <c r="F129" s="151" t="s">
        <v>29</v>
      </c>
      <c r="G129" s="159" t="s">
        <v>1</v>
      </c>
      <c r="H129" s="143" t="str">
        <f>IF(OR(G129="中止",G129="取消"),"998",IF(ISNA(MATCH($E129,施設情報!$B$2:$B$96,0)),"999",INDEX(施設情報!$C$2:$C$96,MATCH($E129,施設情報!$B$2:$B$96,0))))</f>
        <v>001</v>
      </c>
      <c r="I129" s="144">
        <f t="shared" si="34"/>
        <v>46101</v>
      </c>
      <c r="J129" s="142" t="str">
        <f t="shared" si="35"/>
        <v>001-46101</v>
      </c>
      <c r="K129" s="142">
        <f t="shared" si="36"/>
        <v>0</v>
      </c>
      <c r="L129" s="142">
        <f t="shared" si="37"/>
        <v>1</v>
      </c>
      <c r="M129" s="142">
        <f t="shared" si="42"/>
        <v>100</v>
      </c>
      <c r="N129" s="142">
        <f t="shared" si="42"/>
        <v>100</v>
      </c>
      <c r="O129" s="142">
        <f t="shared" si="42"/>
        <v>100</v>
      </c>
      <c r="P129" s="142">
        <f t="shared" si="42"/>
        <v>100</v>
      </c>
      <c r="Q129" s="142">
        <f t="shared" si="42"/>
        <v>100</v>
      </c>
      <c r="R129" s="142">
        <f t="shared" si="42"/>
        <v>100</v>
      </c>
      <c r="S129" s="142">
        <f t="shared" si="42"/>
        <v>100</v>
      </c>
      <c r="T129" s="142">
        <f t="shared" si="42"/>
        <v>100</v>
      </c>
      <c r="U129" s="142">
        <f t="shared" si="42"/>
        <v>100</v>
      </c>
      <c r="V129" s="142">
        <f t="shared" si="42"/>
        <v>100</v>
      </c>
      <c r="W129" s="142">
        <f t="shared" si="43"/>
        <v>100</v>
      </c>
      <c r="X129" s="142">
        <f t="shared" si="43"/>
        <v>100</v>
      </c>
      <c r="Y129" s="142">
        <f t="shared" si="43"/>
        <v>100</v>
      </c>
      <c r="Z129" s="142">
        <f t="shared" si="43"/>
        <v>100</v>
      </c>
      <c r="AA129" s="142">
        <f t="shared" si="43"/>
        <v>100</v>
      </c>
      <c r="AB129" s="142">
        <f t="shared" si="43"/>
        <v>100</v>
      </c>
      <c r="AC129" s="142">
        <f t="shared" si="43"/>
        <v>100</v>
      </c>
      <c r="AD129" s="142">
        <f t="shared" si="43"/>
        <v>100</v>
      </c>
      <c r="AE129" s="142">
        <f t="shared" si="43"/>
        <v>100</v>
      </c>
      <c r="AF129" s="142">
        <f t="shared" si="43"/>
        <v>100</v>
      </c>
      <c r="AG129" s="142">
        <f t="shared" si="43"/>
        <v>100</v>
      </c>
      <c r="AH129" s="142">
        <f t="shared" si="43"/>
        <v>100</v>
      </c>
      <c r="AI129" s="142">
        <f t="shared" si="43"/>
        <v>100</v>
      </c>
      <c r="AJ129" s="142">
        <f t="shared" si="43"/>
        <v>100</v>
      </c>
      <c r="AK129" s="142">
        <f ca="1">IF(AND(AND($AK$3&lt;=B129,B129&lt;=$AK$1),B129&lt;&gt;""),1,0)</f>
        <v>1</v>
      </c>
      <c r="AL129" s="140">
        <f>IF(OR(F129="工事・メンテ（共用可）",F129="要調整"),0.5,1)</f>
        <v>1</v>
      </c>
      <c r="AM129" s="136">
        <v>1</v>
      </c>
    </row>
    <row r="130" spans="1:39">
      <c r="A130" s="155">
        <v>23</v>
      </c>
      <c r="B130" s="149">
        <v>46102</v>
      </c>
      <c r="C130" s="158">
        <v>0</v>
      </c>
      <c r="D130" s="158">
        <v>24</v>
      </c>
      <c r="E130" s="156" t="s">
        <v>28</v>
      </c>
      <c r="F130" s="151" t="s">
        <v>29</v>
      </c>
      <c r="G130" s="159" t="s">
        <v>1</v>
      </c>
      <c r="H130" s="143" t="str">
        <f>IF(OR(G130="中止",G130="取消"),"998",IF(ISNA(MATCH($E130,施設情報!$B$2:$B$96,0)),"999",INDEX(施設情報!$C$2:$C$96,MATCH($E130,施設情報!$B$2:$B$96,0))))</f>
        <v>001</v>
      </c>
      <c r="I130" s="144">
        <f t="shared" si="34"/>
        <v>46102</v>
      </c>
      <c r="J130" s="142" t="str">
        <f t="shared" si="35"/>
        <v>001-46102</v>
      </c>
      <c r="K130" s="142">
        <f t="shared" si="36"/>
        <v>0</v>
      </c>
      <c r="L130" s="142">
        <f t="shared" si="37"/>
        <v>1</v>
      </c>
      <c r="M130" s="142">
        <f t="shared" si="42"/>
        <v>100</v>
      </c>
      <c r="N130" s="142">
        <f t="shared" si="42"/>
        <v>100</v>
      </c>
      <c r="O130" s="142">
        <f t="shared" si="42"/>
        <v>100</v>
      </c>
      <c r="P130" s="142">
        <f t="shared" si="42"/>
        <v>100</v>
      </c>
      <c r="Q130" s="142">
        <f t="shared" si="42"/>
        <v>100</v>
      </c>
      <c r="R130" s="142">
        <f t="shared" si="42"/>
        <v>100</v>
      </c>
      <c r="S130" s="142">
        <f t="shared" si="42"/>
        <v>100</v>
      </c>
      <c r="T130" s="142">
        <f t="shared" si="42"/>
        <v>100</v>
      </c>
      <c r="U130" s="142">
        <f t="shared" si="42"/>
        <v>100</v>
      </c>
      <c r="V130" s="142">
        <f t="shared" si="42"/>
        <v>100</v>
      </c>
      <c r="W130" s="142">
        <f t="shared" si="43"/>
        <v>100</v>
      </c>
      <c r="X130" s="142">
        <f t="shared" si="43"/>
        <v>100</v>
      </c>
      <c r="Y130" s="142">
        <f t="shared" si="43"/>
        <v>100</v>
      </c>
      <c r="Z130" s="142">
        <f t="shared" si="43"/>
        <v>100</v>
      </c>
      <c r="AA130" s="142">
        <f t="shared" si="43"/>
        <v>100</v>
      </c>
      <c r="AB130" s="142">
        <f t="shared" si="43"/>
        <v>100</v>
      </c>
      <c r="AC130" s="142">
        <f t="shared" si="43"/>
        <v>100</v>
      </c>
      <c r="AD130" s="142">
        <f t="shared" si="43"/>
        <v>100</v>
      </c>
      <c r="AE130" s="142">
        <f t="shared" si="43"/>
        <v>100</v>
      </c>
      <c r="AF130" s="142">
        <f t="shared" si="43"/>
        <v>100</v>
      </c>
      <c r="AG130" s="142">
        <f t="shared" si="43"/>
        <v>100</v>
      </c>
      <c r="AH130" s="142">
        <f t="shared" si="43"/>
        <v>100</v>
      </c>
      <c r="AI130" s="142">
        <f t="shared" si="43"/>
        <v>100</v>
      </c>
      <c r="AJ130" s="142">
        <f t="shared" si="43"/>
        <v>100</v>
      </c>
      <c r="AK130" s="142">
        <f ca="1">IF(AND(AND($AK$3&lt;=B130,B130&lt;=$AK$1),B130&lt;&gt;""),1,0)</f>
        <v>1</v>
      </c>
      <c r="AL130" s="140">
        <f>IF(OR(F130="工事・メンテ（共用可）",F130="要調整"),0.5,1)</f>
        <v>1</v>
      </c>
      <c r="AM130" s="136">
        <v>1</v>
      </c>
    </row>
    <row r="131" spans="1:39">
      <c r="A131" s="155">
        <v>24</v>
      </c>
      <c r="B131" s="149">
        <v>46103</v>
      </c>
      <c r="C131" s="158">
        <v>0</v>
      </c>
      <c r="D131" s="158">
        <v>24</v>
      </c>
      <c r="E131" s="156" t="s">
        <v>28</v>
      </c>
      <c r="F131" s="151" t="s">
        <v>29</v>
      </c>
      <c r="G131" s="159" t="s">
        <v>1</v>
      </c>
      <c r="H131" s="143" t="str">
        <f>IF(OR(G131="中止",G131="取消"),"998",IF(ISNA(MATCH($E131,施設情報!$B$2:$B$96,0)),"999",INDEX(施設情報!$C$2:$C$96,MATCH($E131,施設情報!$B$2:$B$96,0))))</f>
        <v>001</v>
      </c>
      <c r="I131" s="144">
        <f t="shared" si="34"/>
        <v>46103</v>
      </c>
      <c r="J131" s="142" t="str">
        <f t="shared" si="35"/>
        <v>001-46103</v>
      </c>
      <c r="K131" s="142">
        <f t="shared" si="36"/>
        <v>0</v>
      </c>
      <c r="L131" s="142">
        <f t="shared" si="37"/>
        <v>1</v>
      </c>
      <c r="M131" s="142">
        <f t="shared" si="42"/>
        <v>100</v>
      </c>
      <c r="N131" s="142">
        <f t="shared" si="42"/>
        <v>100</v>
      </c>
      <c r="O131" s="142">
        <f t="shared" si="42"/>
        <v>100</v>
      </c>
      <c r="P131" s="142">
        <f t="shared" si="42"/>
        <v>100</v>
      </c>
      <c r="Q131" s="142">
        <f t="shared" si="42"/>
        <v>100</v>
      </c>
      <c r="R131" s="142">
        <f t="shared" si="42"/>
        <v>100</v>
      </c>
      <c r="S131" s="142">
        <f t="shared" si="42"/>
        <v>100</v>
      </c>
      <c r="T131" s="142">
        <f t="shared" si="42"/>
        <v>100</v>
      </c>
      <c r="U131" s="142">
        <f t="shared" si="42"/>
        <v>100</v>
      </c>
      <c r="V131" s="142">
        <f t="shared" si="42"/>
        <v>100</v>
      </c>
      <c r="W131" s="142">
        <f t="shared" si="43"/>
        <v>100</v>
      </c>
      <c r="X131" s="142">
        <f t="shared" si="43"/>
        <v>100</v>
      </c>
      <c r="Y131" s="142">
        <f t="shared" si="43"/>
        <v>100</v>
      </c>
      <c r="Z131" s="142">
        <f t="shared" si="43"/>
        <v>100</v>
      </c>
      <c r="AA131" s="142">
        <f t="shared" si="43"/>
        <v>100</v>
      </c>
      <c r="AB131" s="142">
        <f t="shared" si="43"/>
        <v>100</v>
      </c>
      <c r="AC131" s="142">
        <f t="shared" si="43"/>
        <v>100</v>
      </c>
      <c r="AD131" s="142">
        <f t="shared" si="43"/>
        <v>100</v>
      </c>
      <c r="AE131" s="142">
        <f t="shared" si="43"/>
        <v>100</v>
      </c>
      <c r="AF131" s="142">
        <f t="shared" si="43"/>
        <v>100</v>
      </c>
      <c r="AG131" s="142">
        <f t="shared" si="43"/>
        <v>100</v>
      </c>
      <c r="AH131" s="142">
        <f t="shared" si="43"/>
        <v>100</v>
      </c>
      <c r="AI131" s="142">
        <f t="shared" si="43"/>
        <v>100</v>
      </c>
      <c r="AJ131" s="142">
        <f t="shared" si="43"/>
        <v>100</v>
      </c>
      <c r="AK131" s="142">
        <f ca="1">IF(AND(AND($AK$3&lt;=B131,B131&lt;=$AK$1),B131&lt;&gt;""),1,0)</f>
        <v>1</v>
      </c>
      <c r="AL131" s="140">
        <f>IF(OR(F131="工事・メンテ（共用可）",F131="要調整"),0.5,1)</f>
        <v>1</v>
      </c>
      <c r="AM131" s="136">
        <v>1</v>
      </c>
    </row>
    <row r="132" spans="1:39" ht="93.75">
      <c r="A132" s="155">
        <v>232</v>
      </c>
      <c r="B132" s="149">
        <v>46105</v>
      </c>
      <c r="C132" s="158">
        <v>9</v>
      </c>
      <c r="D132" s="158">
        <v>17</v>
      </c>
      <c r="E132" s="208" t="s">
        <v>273</v>
      </c>
      <c r="F132" s="151" t="s">
        <v>38</v>
      </c>
      <c r="G132" s="159" t="s">
        <v>495</v>
      </c>
      <c r="H132" s="143" t="str">
        <f>IF(OR(G132="中止",G132="取消"),"998",IF(ISNA(MATCH($E132,施設情報!$B$2:$B$96,0)),"999",INDEX(施設情報!$C$2:$C$96,MATCH($E132,施設情報!$B$2:$B$96,0))))</f>
        <v>998</v>
      </c>
      <c r="I132" s="144">
        <f t="shared" si="34"/>
        <v>46105</v>
      </c>
      <c r="J132" s="142" t="str">
        <f t="shared" si="35"/>
        <v>998-46105</v>
      </c>
      <c r="K132" s="142">
        <f t="shared" si="36"/>
        <v>0.375</v>
      </c>
      <c r="L132" s="142">
        <f t="shared" si="37"/>
        <v>0.70833333333333337</v>
      </c>
      <c r="M132" s="142">
        <f t="shared" si="42"/>
        <v>0</v>
      </c>
      <c r="N132" s="142">
        <f t="shared" si="42"/>
        <v>0</v>
      </c>
      <c r="O132" s="142">
        <f t="shared" si="42"/>
        <v>0</v>
      </c>
      <c r="P132" s="142">
        <f t="shared" si="42"/>
        <v>0</v>
      </c>
      <c r="Q132" s="142">
        <f t="shared" si="42"/>
        <v>0</v>
      </c>
      <c r="R132" s="142">
        <f t="shared" si="42"/>
        <v>0</v>
      </c>
      <c r="S132" s="142">
        <f t="shared" si="42"/>
        <v>0</v>
      </c>
      <c r="T132" s="142">
        <f t="shared" si="42"/>
        <v>0</v>
      </c>
      <c r="U132" s="142">
        <f t="shared" si="42"/>
        <v>0</v>
      </c>
      <c r="V132" s="142">
        <f t="shared" si="42"/>
        <v>100</v>
      </c>
      <c r="W132" s="142">
        <f t="shared" si="43"/>
        <v>100</v>
      </c>
      <c r="X132" s="142">
        <f t="shared" si="43"/>
        <v>100</v>
      </c>
      <c r="Y132" s="142">
        <f t="shared" si="43"/>
        <v>100</v>
      </c>
      <c r="Z132" s="142">
        <f t="shared" si="43"/>
        <v>100</v>
      </c>
      <c r="AA132" s="142">
        <f t="shared" si="43"/>
        <v>100</v>
      </c>
      <c r="AB132" s="142">
        <f t="shared" si="43"/>
        <v>100</v>
      </c>
      <c r="AC132" s="142">
        <f t="shared" si="43"/>
        <v>100</v>
      </c>
      <c r="AD132" s="142">
        <f t="shared" si="43"/>
        <v>0</v>
      </c>
      <c r="AE132" s="142">
        <f t="shared" si="43"/>
        <v>0</v>
      </c>
      <c r="AF132" s="142">
        <f t="shared" si="43"/>
        <v>0</v>
      </c>
      <c r="AG132" s="142">
        <f t="shared" si="43"/>
        <v>0</v>
      </c>
      <c r="AH132" s="142">
        <f t="shared" si="43"/>
        <v>0</v>
      </c>
      <c r="AI132" s="142">
        <f t="shared" si="43"/>
        <v>0</v>
      </c>
      <c r="AJ132" s="142">
        <f t="shared" si="43"/>
        <v>0</v>
      </c>
      <c r="AK132" s="142">
        <f ca="1">IF(AND(AND($AK$3&lt;=B132,B132&lt;=$AK$1),B132&lt;&gt;""),1,0)</f>
        <v>1</v>
      </c>
      <c r="AL132" s="140">
        <f>IF(OR(F132="工事・メンテ（共用可）",F132="要調整"),0.5,1)</f>
        <v>1</v>
      </c>
      <c r="AM132" s="136">
        <v>1</v>
      </c>
    </row>
    <row r="133" spans="1:39">
      <c r="A133" s="155">
        <v>239</v>
      </c>
      <c r="B133" s="149">
        <v>46105</v>
      </c>
      <c r="C133" s="158">
        <v>9</v>
      </c>
      <c r="D133" s="158">
        <v>17</v>
      </c>
      <c r="E133" s="208" t="s">
        <v>274</v>
      </c>
      <c r="F133" s="151" t="s">
        <v>38</v>
      </c>
      <c r="G133" s="159" t="s">
        <v>495</v>
      </c>
      <c r="H133" s="143" t="str">
        <f>IF(OR(G133="中止",G133="取消"),"998",IF(ISNA(MATCH($E133,施設情報!$B$2:$B$96,0)),"999",INDEX(施設情報!$C$2:$C$96,MATCH($E133,施設情報!$B$2:$B$96,0))))</f>
        <v>998</v>
      </c>
      <c r="I133" s="144">
        <f t="shared" ref="I133:I139" si="44">B133</f>
        <v>46105</v>
      </c>
      <c r="J133" s="142" t="str">
        <f t="shared" ref="J133:J164" si="45">H133&amp;"-"&amp;I133</f>
        <v>998-46105</v>
      </c>
      <c r="K133" s="142">
        <f t="shared" ref="K133:K139" si="46">C133/24</f>
        <v>0.375</v>
      </c>
      <c r="L133" s="142">
        <f t="shared" ref="L133:L139" si="47">D133/24</f>
        <v>0.70833333333333337</v>
      </c>
      <c r="M133" s="142">
        <f t="shared" si="42"/>
        <v>0</v>
      </c>
      <c r="N133" s="142">
        <f t="shared" si="42"/>
        <v>0</v>
      </c>
      <c r="O133" s="142">
        <f t="shared" si="42"/>
        <v>0</v>
      </c>
      <c r="P133" s="142">
        <f t="shared" si="42"/>
        <v>0</v>
      </c>
      <c r="Q133" s="142">
        <f t="shared" si="42"/>
        <v>0</v>
      </c>
      <c r="R133" s="142">
        <f t="shared" si="42"/>
        <v>0</v>
      </c>
      <c r="S133" s="142">
        <f t="shared" si="42"/>
        <v>0</v>
      </c>
      <c r="T133" s="142">
        <f t="shared" si="42"/>
        <v>0</v>
      </c>
      <c r="U133" s="142">
        <f t="shared" si="42"/>
        <v>0</v>
      </c>
      <c r="V133" s="142">
        <f t="shared" si="42"/>
        <v>100</v>
      </c>
      <c r="W133" s="142">
        <f t="shared" si="43"/>
        <v>100</v>
      </c>
      <c r="X133" s="142">
        <f t="shared" si="43"/>
        <v>100</v>
      </c>
      <c r="Y133" s="142">
        <f t="shared" si="43"/>
        <v>100</v>
      </c>
      <c r="Z133" s="142">
        <f t="shared" si="43"/>
        <v>100</v>
      </c>
      <c r="AA133" s="142">
        <f t="shared" si="43"/>
        <v>100</v>
      </c>
      <c r="AB133" s="142">
        <f t="shared" si="43"/>
        <v>100</v>
      </c>
      <c r="AC133" s="142">
        <f t="shared" si="43"/>
        <v>100</v>
      </c>
      <c r="AD133" s="142">
        <f t="shared" si="43"/>
        <v>0</v>
      </c>
      <c r="AE133" s="142">
        <f t="shared" si="43"/>
        <v>0</v>
      </c>
      <c r="AF133" s="142">
        <f t="shared" si="43"/>
        <v>0</v>
      </c>
      <c r="AG133" s="142">
        <f t="shared" si="43"/>
        <v>0</v>
      </c>
      <c r="AH133" s="142">
        <f t="shared" si="43"/>
        <v>0</v>
      </c>
      <c r="AI133" s="142">
        <f t="shared" si="43"/>
        <v>0</v>
      </c>
      <c r="AJ133" s="142">
        <f t="shared" si="43"/>
        <v>0</v>
      </c>
      <c r="AK133" s="142">
        <f ca="1">IF(AND(AND($AK$3&lt;=B133,B133&lt;=$AK$1),B133&lt;&gt;""),1,0)</f>
        <v>1</v>
      </c>
      <c r="AL133" s="140">
        <f>IF(OR(F133="工事・メンテ（共用可）",F133="要調整"),0.5,1)</f>
        <v>1</v>
      </c>
      <c r="AM133" s="136">
        <v>1</v>
      </c>
    </row>
    <row r="134" spans="1:39">
      <c r="A134" s="155">
        <v>240</v>
      </c>
      <c r="B134" s="149">
        <v>46105</v>
      </c>
      <c r="C134" s="158">
        <v>9</v>
      </c>
      <c r="D134" s="158">
        <v>17</v>
      </c>
      <c r="E134" s="208" t="s">
        <v>275</v>
      </c>
      <c r="F134" s="151" t="s">
        <v>38</v>
      </c>
      <c r="G134" s="159" t="s">
        <v>495</v>
      </c>
      <c r="H134" s="143" t="str">
        <f>IF(OR(G134="中止",G134="取消"),"998",IF(ISNA(MATCH($E134,施設情報!$B$2:$B$96,0)),"999",INDEX(施設情報!$C$2:$C$96,MATCH($E134,施設情報!$B$2:$B$96,0))))</f>
        <v>998</v>
      </c>
      <c r="I134" s="144">
        <f t="shared" si="44"/>
        <v>46105</v>
      </c>
      <c r="J134" s="142" t="str">
        <f t="shared" si="45"/>
        <v>998-46105</v>
      </c>
      <c r="K134" s="142">
        <f t="shared" si="46"/>
        <v>0.375</v>
      </c>
      <c r="L134" s="142">
        <f t="shared" si="47"/>
        <v>0.70833333333333337</v>
      </c>
      <c r="M134" s="142">
        <f t="shared" si="42"/>
        <v>0</v>
      </c>
      <c r="N134" s="142">
        <f t="shared" si="42"/>
        <v>0</v>
      </c>
      <c r="O134" s="142">
        <f t="shared" si="42"/>
        <v>0</v>
      </c>
      <c r="P134" s="142">
        <f t="shared" si="42"/>
        <v>0</v>
      </c>
      <c r="Q134" s="142">
        <f t="shared" si="42"/>
        <v>0</v>
      </c>
      <c r="R134" s="142">
        <f t="shared" si="42"/>
        <v>0</v>
      </c>
      <c r="S134" s="142">
        <f t="shared" si="42"/>
        <v>0</v>
      </c>
      <c r="T134" s="142">
        <f t="shared" si="42"/>
        <v>0</v>
      </c>
      <c r="U134" s="142">
        <f t="shared" si="42"/>
        <v>0</v>
      </c>
      <c r="V134" s="142">
        <f t="shared" si="42"/>
        <v>100</v>
      </c>
      <c r="W134" s="142">
        <f t="shared" si="43"/>
        <v>100</v>
      </c>
      <c r="X134" s="142">
        <f t="shared" si="43"/>
        <v>100</v>
      </c>
      <c r="Y134" s="142">
        <f t="shared" si="43"/>
        <v>100</v>
      </c>
      <c r="Z134" s="142">
        <f t="shared" si="43"/>
        <v>100</v>
      </c>
      <c r="AA134" s="142">
        <f t="shared" si="43"/>
        <v>100</v>
      </c>
      <c r="AB134" s="142">
        <f t="shared" si="43"/>
        <v>100</v>
      </c>
      <c r="AC134" s="142">
        <f t="shared" si="43"/>
        <v>100</v>
      </c>
      <c r="AD134" s="142">
        <f t="shared" si="43"/>
        <v>0</v>
      </c>
      <c r="AE134" s="142">
        <f t="shared" si="43"/>
        <v>0</v>
      </c>
      <c r="AF134" s="142">
        <f t="shared" si="43"/>
        <v>0</v>
      </c>
      <c r="AG134" s="142">
        <f t="shared" si="43"/>
        <v>0</v>
      </c>
      <c r="AH134" s="142">
        <f t="shared" si="43"/>
        <v>0</v>
      </c>
      <c r="AI134" s="142">
        <f t="shared" si="43"/>
        <v>0</v>
      </c>
      <c r="AJ134" s="142">
        <f t="shared" si="43"/>
        <v>0</v>
      </c>
      <c r="AK134" s="142">
        <f ca="1">IF(AND(AND($AK$3&lt;=B134,B134&lt;=$AK$1),B134&lt;&gt;""),1,0)</f>
        <v>1</v>
      </c>
      <c r="AL134" s="140">
        <f>IF(OR(F134="工事・メンテ（共用可）",F134="要調整"),0.5,1)</f>
        <v>1</v>
      </c>
      <c r="AM134" s="136">
        <v>1</v>
      </c>
    </row>
    <row r="135" spans="1:39">
      <c r="A135" s="155">
        <v>241</v>
      </c>
      <c r="B135" s="149">
        <v>46105</v>
      </c>
      <c r="C135" s="158">
        <v>9</v>
      </c>
      <c r="D135" s="158">
        <v>17</v>
      </c>
      <c r="E135" s="208" t="s">
        <v>282</v>
      </c>
      <c r="F135" s="151" t="s">
        <v>38</v>
      </c>
      <c r="G135" s="159" t="s">
        <v>495</v>
      </c>
      <c r="H135" s="143" t="str">
        <f>IF(OR(G135="中止",G135="取消"),"998",IF(ISNA(MATCH($E135,施設情報!$B$2:$B$96,0)),"999",INDEX(施設情報!$C$2:$C$96,MATCH($E135,施設情報!$B$2:$B$96,0))))</f>
        <v>998</v>
      </c>
      <c r="I135" s="144">
        <f t="shared" si="44"/>
        <v>46105</v>
      </c>
      <c r="J135" s="142" t="str">
        <f t="shared" si="45"/>
        <v>998-46105</v>
      </c>
      <c r="K135" s="142">
        <f t="shared" si="46"/>
        <v>0.375</v>
      </c>
      <c r="L135" s="142">
        <f t="shared" si="47"/>
        <v>0.70833333333333337</v>
      </c>
      <c r="M135" s="142">
        <f t="shared" si="42"/>
        <v>0</v>
      </c>
      <c r="N135" s="142">
        <f t="shared" si="42"/>
        <v>0</v>
      </c>
      <c r="O135" s="142">
        <f t="shared" si="42"/>
        <v>0</v>
      </c>
      <c r="P135" s="142">
        <f t="shared" si="42"/>
        <v>0</v>
      </c>
      <c r="Q135" s="142">
        <f t="shared" si="42"/>
        <v>0</v>
      </c>
      <c r="R135" s="142">
        <f t="shared" si="42"/>
        <v>0</v>
      </c>
      <c r="S135" s="142">
        <f t="shared" si="42"/>
        <v>0</v>
      </c>
      <c r="T135" s="142">
        <f t="shared" si="42"/>
        <v>0</v>
      </c>
      <c r="U135" s="142">
        <f t="shared" si="42"/>
        <v>0</v>
      </c>
      <c r="V135" s="142">
        <f t="shared" si="42"/>
        <v>100</v>
      </c>
      <c r="W135" s="142">
        <f t="shared" si="43"/>
        <v>100</v>
      </c>
      <c r="X135" s="142">
        <f t="shared" si="43"/>
        <v>100</v>
      </c>
      <c r="Y135" s="142">
        <f t="shared" si="43"/>
        <v>100</v>
      </c>
      <c r="Z135" s="142">
        <f t="shared" si="43"/>
        <v>100</v>
      </c>
      <c r="AA135" s="142">
        <f t="shared" si="43"/>
        <v>100</v>
      </c>
      <c r="AB135" s="142">
        <f t="shared" si="43"/>
        <v>100</v>
      </c>
      <c r="AC135" s="142">
        <f t="shared" si="43"/>
        <v>100</v>
      </c>
      <c r="AD135" s="142">
        <f t="shared" si="43"/>
        <v>0</v>
      </c>
      <c r="AE135" s="142">
        <f t="shared" si="43"/>
        <v>0</v>
      </c>
      <c r="AF135" s="142">
        <f t="shared" si="43"/>
        <v>0</v>
      </c>
      <c r="AG135" s="142">
        <f t="shared" si="43"/>
        <v>0</v>
      </c>
      <c r="AH135" s="142">
        <f t="shared" si="43"/>
        <v>0</v>
      </c>
      <c r="AI135" s="142">
        <f t="shared" si="43"/>
        <v>0</v>
      </c>
      <c r="AJ135" s="142">
        <f t="shared" si="43"/>
        <v>0</v>
      </c>
      <c r="AK135" s="142">
        <f ca="1">IF(AND(AND($AK$3&lt;=B135,B135&lt;=$AK$1),B135&lt;&gt;""),1,0)</f>
        <v>1</v>
      </c>
      <c r="AL135" s="140">
        <f>IF(OR(F135="工事・メンテ（共用可）",F135="要調整"),0.5,1)</f>
        <v>1</v>
      </c>
      <c r="AM135" s="136">
        <v>1</v>
      </c>
    </row>
    <row r="136" spans="1:39">
      <c r="A136" s="155">
        <v>25</v>
      </c>
      <c r="B136" s="149">
        <v>46109</v>
      </c>
      <c r="C136" s="158">
        <v>0</v>
      </c>
      <c r="D136" s="158">
        <v>24</v>
      </c>
      <c r="E136" s="156" t="s">
        <v>28</v>
      </c>
      <c r="F136" s="151" t="s">
        <v>29</v>
      </c>
      <c r="G136" s="159" t="s">
        <v>1</v>
      </c>
      <c r="H136" s="143" t="str">
        <f>IF(OR(G136="中止",G136="取消"),"998",IF(ISNA(MATCH($E136,施設情報!$B$2:$B$96,0)),"999",INDEX(施設情報!$C$2:$C$96,MATCH($E136,施設情報!$B$2:$B$96,0))))</f>
        <v>001</v>
      </c>
      <c r="I136" s="144">
        <f t="shared" si="44"/>
        <v>46109</v>
      </c>
      <c r="J136" s="142" t="str">
        <f t="shared" si="45"/>
        <v>001-46109</v>
      </c>
      <c r="K136" s="142">
        <f t="shared" si="46"/>
        <v>0</v>
      </c>
      <c r="L136" s="142">
        <f t="shared" si="47"/>
        <v>1</v>
      </c>
      <c r="M136" s="142">
        <f t="shared" si="42"/>
        <v>100</v>
      </c>
      <c r="N136" s="142">
        <f t="shared" si="42"/>
        <v>100</v>
      </c>
      <c r="O136" s="142">
        <f t="shared" si="42"/>
        <v>100</v>
      </c>
      <c r="P136" s="142">
        <f t="shared" si="42"/>
        <v>100</v>
      </c>
      <c r="Q136" s="142">
        <f t="shared" si="42"/>
        <v>100</v>
      </c>
      <c r="R136" s="142">
        <f t="shared" si="42"/>
        <v>100</v>
      </c>
      <c r="S136" s="142">
        <f t="shared" si="42"/>
        <v>100</v>
      </c>
      <c r="T136" s="142">
        <f t="shared" si="42"/>
        <v>100</v>
      </c>
      <c r="U136" s="142">
        <f t="shared" si="42"/>
        <v>100</v>
      </c>
      <c r="V136" s="142">
        <f t="shared" si="42"/>
        <v>100</v>
      </c>
      <c r="W136" s="142">
        <f t="shared" si="43"/>
        <v>100</v>
      </c>
      <c r="X136" s="142">
        <f t="shared" si="43"/>
        <v>100</v>
      </c>
      <c r="Y136" s="142">
        <f t="shared" si="43"/>
        <v>100</v>
      </c>
      <c r="Z136" s="142">
        <f t="shared" si="43"/>
        <v>100</v>
      </c>
      <c r="AA136" s="142">
        <f t="shared" si="43"/>
        <v>100</v>
      </c>
      <c r="AB136" s="142">
        <f t="shared" si="43"/>
        <v>100</v>
      </c>
      <c r="AC136" s="142">
        <f t="shared" si="43"/>
        <v>100</v>
      </c>
      <c r="AD136" s="142">
        <f t="shared" si="43"/>
        <v>100</v>
      </c>
      <c r="AE136" s="142">
        <f t="shared" si="43"/>
        <v>100</v>
      </c>
      <c r="AF136" s="142">
        <f t="shared" si="43"/>
        <v>100</v>
      </c>
      <c r="AG136" s="142">
        <f t="shared" si="43"/>
        <v>100</v>
      </c>
      <c r="AH136" s="142">
        <f t="shared" si="43"/>
        <v>100</v>
      </c>
      <c r="AI136" s="142">
        <f t="shared" si="43"/>
        <v>100</v>
      </c>
      <c r="AJ136" s="142">
        <f t="shared" si="43"/>
        <v>100</v>
      </c>
      <c r="AK136" s="142">
        <f ca="1">IF(AND(AND($AK$3&lt;=B136,B136&lt;=$AK$1),B136&lt;&gt;""),1,0)</f>
        <v>1</v>
      </c>
      <c r="AL136" s="140">
        <f>IF(OR(F136="工事・メンテ（共用可）",F136="要調整"),0.5,1)</f>
        <v>1</v>
      </c>
      <c r="AM136" s="136">
        <v>1</v>
      </c>
    </row>
    <row r="137" spans="1:39">
      <c r="A137" s="155">
        <v>26</v>
      </c>
      <c r="B137" s="149">
        <v>46110</v>
      </c>
      <c r="C137" s="158">
        <v>0</v>
      </c>
      <c r="D137" s="158">
        <v>24</v>
      </c>
      <c r="E137" s="156" t="s">
        <v>28</v>
      </c>
      <c r="F137" s="151" t="s">
        <v>29</v>
      </c>
      <c r="G137" s="159" t="s">
        <v>1</v>
      </c>
      <c r="H137" s="143" t="str">
        <f>IF(OR(G137="中止",G137="取消"),"998",IF(ISNA(MATCH($E137,施設情報!$B$2:$B$96,0)),"999",INDEX(施設情報!$C$2:$C$96,MATCH($E137,施設情報!$B$2:$B$96,0))))</f>
        <v>001</v>
      </c>
      <c r="I137" s="144">
        <f t="shared" si="44"/>
        <v>46110</v>
      </c>
      <c r="J137" s="142" t="str">
        <f t="shared" si="45"/>
        <v>001-46110</v>
      </c>
      <c r="K137" s="142">
        <f t="shared" si="46"/>
        <v>0</v>
      </c>
      <c r="L137" s="142">
        <f t="shared" si="47"/>
        <v>1</v>
      </c>
      <c r="M137" s="142">
        <f t="shared" si="42"/>
        <v>100</v>
      </c>
      <c r="N137" s="142">
        <f t="shared" si="42"/>
        <v>100</v>
      </c>
      <c r="O137" s="142">
        <f t="shared" si="42"/>
        <v>100</v>
      </c>
      <c r="P137" s="142">
        <f t="shared" si="42"/>
        <v>100</v>
      </c>
      <c r="Q137" s="142">
        <f t="shared" si="42"/>
        <v>100</v>
      </c>
      <c r="R137" s="142">
        <f t="shared" si="42"/>
        <v>100</v>
      </c>
      <c r="S137" s="142">
        <f t="shared" si="42"/>
        <v>100</v>
      </c>
      <c r="T137" s="142">
        <f t="shared" si="42"/>
        <v>100</v>
      </c>
      <c r="U137" s="142">
        <f t="shared" si="42"/>
        <v>100</v>
      </c>
      <c r="V137" s="142">
        <f t="shared" si="42"/>
        <v>100</v>
      </c>
      <c r="W137" s="142">
        <f t="shared" si="43"/>
        <v>100</v>
      </c>
      <c r="X137" s="142">
        <f t="shared" si="43"/>
        <v>100</v>
      </c>
      <c r="Y137" s="142">
        <f t="shared" si="43"/>
        <v>100</v>
      </c>
      <c r="Z137" s="142">
        <f t="shared" si="43"/>
        <v>100</v>
      </c>
      <c r="AA137" s="142">
        <f t="shared" si="43"/>
        <v>100</v>
      </c>
      <c r="AB137" s="142">
        <f t="shared" si="43"/>
        <v>100</v>
      </c>
      <c r="AC137" s="142">
        <f t="shared" si="43"/>
        <v>100</v>
      </c>
      <c r="AD137" s="142">
        <f t="shared" si="43"/>
        <v>100</v>
      </c>
      <c r="AE137" s="142">
        <f t="shared" si="43"/>
        <v>100</v>
      </c>
      <c r="AF137" s="142">
        <f t="shared" si="43"/>
        <v>100</v>
      </c>
      <c r="AG137" s="142">
        <f t="shared" si="43"/>
        <v>100</v>
      </c>
      <c r="AH137" s="142">
        <f t="shared" si="43"/>
        <v>100</v>
      </c>
      <c r="AI137" s="142">
        <f t="shared" si="43"/>
        <v>100</v>
      </c>
      <c r="AJ137" s="142">
        <f t="shared" si="43"/>
        <v>100</v>
      </c>
      <c r="AK137" s="142">
        <f ca="1">IF(AND(AND($AK$3&lt;=B137,B137&lt;=$AK$1),B137&lt;&gt;""),1,0)</f>
        <v>1</v>
      </c>
      <c r="AL137" s="140">
        <f>IF(OR(F137="工事・メンテ（共用可）",F137="要調整"),0.5,1)</f>
        <v>1</v>
      </c>
      <c r="AM137" s="136">
        <v>1</v>
      </c>
    </row>
    <row r="138" spans="1:39">
      <c r="A138" s="155">
        <v>27</v>
      </c>
      <c r="B138" s="149">
        <v>46116</v>
      </c>
      <c r="C138" s="158">
        <v>0</v>
      </c>
      <c r="D138" s="158">
        <v>24</v>
      </c>
      <c r="E138" s="156" t="s">
        <v>28</v>
      </c>
      <c r="F138" s="151" t="s">
        <v>29</v>
      </c>
      <c r="G138" s="159" t="s">
        <v>1</v>
      </c>
      <c r="H138" s="143" t="str">
        <f>IF(OR(G138="中止",G138="取消"),"998",IF(ISNA(MATCH($E138,施設情報!$B$2:$B$96,0)),"999",INDEX(施設情報!$C$2:$C$96,MATCH($E138,施設情報!$B$2:$B$96,0))))</f>
        <v>001</v>
      </c>
      <c r="I138" s="144">
        <f t="shared" si="44"/>
        <v>46116</v>
      </c>
      <c r="J138" s="142" t="str">
        <f t="shared" si="45"/>
        <v>001-46116</v>
      </c>
      <c r="K138" s="142">
        <f t="shared" si="46"/>
        <v>0</v>
      </c>
      <c r="L138" s="142">
        <f t="shared" si="47"/>
        <v>1</v>
      </c>
      <c r="M138" s="142">
        <f t="shared" si="42"/>
        <v>100</v>
      </c>
      <c r="N138" s="142">
        <f t="shared" si="42"/>
        <v>100</v>
      </c>
      <c r="O138" s="142">
        <f t="shared" si="42"/>
        <v>100</v>
      </c>
      <c r="P138" s="142">
        <f t="shared" si="42"/>
        <v>100</v>
      </c>
      <c r="Q138" s="142">
        <f t="shared" si="42"/>
        <v>100</v>
      </c>
      <c r="R138" s="142">
        <f t="shared" si="42"/>
        <v>100</v>
      </c>
      <c r="S138" s="142">
        <f t="shared" si="42"/>
        <v>100</v>
      </c>
      <c r="T138" s="142">
        <f t="shared" si="42"/>
        <v>100</v>
      </c>
      <c r="U138" s="142">
        <f t="shared" si="42"/>
        <v>100</v>
      </c>
      <c r="V138" s="142">
        <f t="shared" si="42"/>
        <v>100</v>
      </c>
      <c r="W138" s="142">
        <f t="shared" si="43"/>
        <v>100</v>
      </c>
      <c r="X138" s="142">
        <f t="shared" si="43"/>
        <v>100</v>
      </c>
      <c r="Y138" s="142">
        <f t="shared" si="43"/>
        <v>100</v>
      </c>
      <c r="Z138" s="142">
        <f t="shared" si="43"/>
        <v>100</v>
      </c>
      <c r="AA138" s="142">
        <f t="shared" si="43"/>
        <v>100</v>
      </c>
      <c r="AB138" s="142">
        <f t="shared" si="43"/>
        <v>100</v>
      </c>
      <c r="AC138" s="142">
        <f t="shared" si="43"/>
        <v>100</v>
      </c>
      <c r="AD138" s="142">
        <f t="shared" si="43"/>
        <v>100</v>
      </c>
      <c r="AE138" s="142">
        <f t="shared" si="43"/>
        <v>100</v>
      </c>
      <c r="AF138" s="142">
        <f t="shared" si="43"/>
        <v>100</v>
      </c>
      <c r="AG138" s="142">
        <f t="shared" si="43"/>
        <v>100</v>
      </c>
      <c r="AH138" s="142">
        <f t="shared" si="43"/>
        <v>100</v>
      </c>
      <c r="AI138" s="142">
        <f t="shared" si="43"/>
        <v>100</v>
      </c>
      <c r="AJ138" s="142">
        <f t="shared" si="43"/>
        <v>100</v>
      </c>
      <c r="AK138" s="142">
        <f ca="1">IF(AND(AND($AK$3&lt;=B138,B138&lt;=$AK$1),B138&lt;&gt;""),1,0)</f>
        <v>1</v>
      </c>
      <c r="AL138" s="140">
        <f>IF(OR(F138="工事・メンテ（共用可）",F138="要調整"),0.5,1)</f>
        <v>1</v>
      </c>
      <c r="AM138" s="136">
        <v>1</v>
      </c>
    </row>
    <row r="139" spans="1:39">
      <c r="A139" s="155">
        <v>28</v>
      </c>
      <c r="B139" s="149">
        <v>46117</v>
      </c>
      <c r="C139" s="158">
        <v>0</v>
      </c>
      <c r="D139" s="158">
        <v>24</v>
      </c>
      <c r="E139" s="156" t="s">
        <v>28</v>
      </c>
      <c r="F139" s="151" t="s">
        <v>29</v>
      </c>
      <c r="G139" s="159" t="s">
        <v>1</v>
      </c>
      <c r="H139" s="143" t="str">
        <f>IF(OR(G139="中止",G139="取消"),"998",IF(ISNA(MATCH($E139,施設情報!$B$2:$B$96,0)),"999",INDEX(施設情報!$C$2:$C$96,MATCH($E139,施設情報!$B$2:$B$96,0))))</f>
        <v>001</v>
      </c>
      <c r="I139" s="144">
        <f t="shared" si="44"/>
        <v>46117</v>
      </c>
      <c r="J139" s="142" t="str">
        <f t="shared" si="45"/>
        <v>001-46117</v>
      </c>
      <c r="K139" s="142">
        <f t="shared" si="46"/>
        <v>0</v>
      </c>
      <c r="L139" s="142">
        <f t="shared" si="47"/>
        <v>1</v>
      </c>
      <c r="M139" s="142">
        <f t="shared" si="42"/>
        <v>100</v>
      </c>
      <c r="N139" s="142">
        <f t="shared" si="42"/>
        <v>100</v>
      </c>
      <c r="O139" s="142">
        <f t="shared" si="42"/>
        <v>100</v>
      </c>
      <c r="P139" s="142">
        <f t="shared" si="42"/>
        <v>100</v>
      </c>
      <c r="Q139" s="142">
        <f t="shared" si="42"/>
        <v>100</v>
      </c>
      <c r="R139" s="142">
        <f t="shared" si="42"/>
        <v>100</v>
      </c>
      <c r="S139" s="142">
        <f t="shared" si="42"/>
        <v>100</v>
      </c>
      <c r="T139" s="142">
        <f t="shared" si="42"/>
        <v>100</v>
      </c>
      <c r="U139" s="142">
        <f t="shared" si="42"/>
        <v>100</v>
      </c>
      <c r="V139" s="142">
        <f t="shared" si="42"/>
        <v>100</v>
      </c>
      <c r="W139" s="142">
        <f t="shared" si="43"/>
        <v>100</v>
      </c>
      <c r="X139" s="142">
        <f t="shared" si="43"/>
        <v>100</v>
      </c>
      <c r="Y139" s="142">
        <f t="shared" si="43"/>
        <v>100</v>
      </c>
      <c r="Z139" s="142">
        <f t="shared" si="43"/>
        <v>100</v>
      </c>
      <c r="AA139" s="142">
        <f t="shared" si="43"/>
        <v>100</v>
      </c>
      <c r="AB139" s="142">
        <f t="shared" si="43"/>
        <v>100</v>
      </c>
      <c r="AC139" s="142">
        <f t="shared" si="43"/>
        <v>100</v>
      </c>
      <c r="AD139" s="142">
        <f t="shared" si="43"/>
        <v>100</v>
      </c>
      <c r="AE139" s="142">
        <f t="shared" si="43"/>
        <v>100</v>
      </c>
      <c r="AF139" s="142">
        <f t="shared" si="43"/>
        <v>100</v>
      </c>
      <c r="AG139" s="142">
        <f t="shared" si="43"/>
        <v>100</v>
      </c>
      <c r="AH139" s="142">
        <f t="shared" si="43"/>
        <v>100</v>
      </c>
      <c r="AI139" s="142">
        <f t="shared" si="43"/>
        <v>100</v>
      </c>
      <c r="AJ139" s="142">
        <f t="shared" si="43"/>
        <v>100</v>
      </c>
      <c r="AK139" s="142">
        <f ca="1">IF(AND(AND($AK$3&lt;=B139,B139&lt;=$AK$1),B139&lt;&gt;""),1,0)</f>
        <v>1</v>
      </c>
      <c r="AL139" s="140">
        <f>IF(OR(F139="工事・メンテ（共用可）",F139="要調整"),0.5,1)</f>
        <v>1</v>
      </c>
      <c r="AM139" s="136">
        <v>1</v>
      </c>
    </row>
  </sheetData>
  <autoFilter ref="A3:AK139"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139">
    <cfRule type="containsText" dxfId="8" priority="3" operator="containsText" text="浪江">
      <formula>NOT(ISERROR(SEARCH("浪江",E3)))</formula>
    </cfRule>
  </conditionalFormatting>
  <conditionalFormatting sqref="B3:G139">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3">
    <dataValidation type="decimal" allowBlank="1" showInputMessage="1" showErrorMessage="1" errorTitle="0~24の数字を入力してください" prompt="料金が発生する場合は使用料金委の設定どおりの時間を入力してください。" sqref="C3:D4" xr:uid="{EF0A40FC-31A7-4349-9B82-BD16470A4B80}">
      <formula1>0</formula1>
      <formula2>24</formula2>
    </dataValidation>
    <dataValidation type="date" allowBlank="1" showInputMessage="1" showErrorMessage="1" sqref="B3:B139" xr:uid="{962A6A6B-BA72-454C-97DA-68B2309E508D}">
      <formula1>46023</formula1>
      <formula2>46387</formula2>
    </dataValidation>
    <dataValidation type="decimal" allowBlank="1" showInputMessage="1" showErrorMessage="1" errorTitle="0~24の数字を入力してください" sqref="C134:D139" xr:uid="{33F07398-19D6-4C19-B60A-2B410826BE31}">
      <formula1>0</formula1>
      <formula2>24</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45904</v>
      </c>
      <c r="F2" s="136">
        <f ca="1">WEEKDAY(E2)</f>
        <v>5</v>
      </c>
      <c r="G2" s="136">
        <f ca="1">IF(F2=1,-6,2-F2)</f>
        <v>-3</v>
      </c>
      <c r="H2" s="136">
        <f ca="1">YEAR(TODAY())+1</f>
        <v>2026</v>
      </c>
      <c r="N2" s="141"/>
    </row>
    <row r="3" spans="1:16">
      <c r="A3" s="136">
        <v>2</v>
      </c>
      <c r="B3" s="145">
        <f>B2+7</f>
        <v>46034</v>
      </c>
      <c r="C3" s="145">
        <f t="shared" ref="C3:C54" ca="1" si="0">IF(OR(B3&lt;$E$3,B3&gt;$E$6),"",B3)</f>
        <v>46034</v>
      </c>
      <c r="D3" s="145">
        <v>46034</v>
      </c>
      <c r="E3" s="141">
        <f ca="1">E2+G2</f>
        <v>45901</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46268</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2025-09-04T02:12:04Z</dcterms:modified>
</cp:coreProperties>
</file>